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240" yWindow="45" windowWidth="20115" windowHeight="7740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I22" i="1" s="1"/>
  <c r="E22" i="1"/>
  <c r="F22" i="1" s="1"/>
  <c r="D22" i="1"/>
  <c r="H21" i="1"/>
  <c r="E21" i="1"/>
  <c r="F21" i="1" s="1"/>
  <c r="D21" i="1"/>
  <c r="H20" i="1"/>
  <c r="E20" i="1"/>
  <c r="J20" i="1" s="1"/>
  <c r="K20" i="1" s="1"/>
  <c r="D20" i="1"/>
  <c r="I20" i="1" s="1"/>
  <c r="H19" i="1"/>
  <c r="E19" i="1"/>
  <c r="D19" i="1"/>
  <c r="H18" i="1"/>
  <c r="E18" i="1"/>
  <c r="J18" i="1" s="1"/>
  <c r="D18" i="1"/>
  <c r="H17" i="1"/>
  <c r="I17" i="1" s="1"/>
  <c r="E17" i="1"/>
  <c r="F17" i="1" s="1"/>
  <c r="D17" i="1"/>
  <c r="D16" i="1" s="1"/>
  <c r="D15" i="1" s="1"/>
  <c r="I21" i="1" l="1"/>
  <c r="I18" i="1"/>
  <c r="F19" i="1"/>
  <c r="K18" i="1"/>
  <c r="I19" i="1"/>
  <c r="J17" i="1"/>
  <c r="K17" i="1" s="1"/>
  <c r="F18" i="1"/>
  <c r="J19" i="1"/>
  <c r="K19" i="1" s="1"/>
  <c r="F20" i="1"/>
  <c r="J21" i="1"/>
  <c r="K21" i="1" s="1"/>
  <c r="E16" i="1"/>
  <c r="H16" i="1"/>
  <c r="J22" i="1"/>
  <c r="K22" i="1" s="1"/>
  <c r="J16" i="1" l="1"/>
  <c r="K16" i="1" s="1"/>
  <c r="F16" i="1"/>
  <c r="E15" i="1"/>
  <c r="I16" i="1"/>
  <c r="H15" i="1"/>
  <c r="I15" i="1" s="1"/>
  <c r="F15" i="1" l="1"/>
  <c r="J15" i="1"/>
  <c r="K15" i="1" s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<sst xmlns="http://schemas.openxmlformats.org/spreadsheetml/2006/main" count="19" uniqueCount="18">
  <si>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</si>
  <si>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</si>
  <si>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</si>
  <si>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</si>
  <si>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</si>
  <si>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JULIO DE 2019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</si>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</sst>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94566523</v>
          </cell>
          <cell r="D15">
            <v>55564179</v>
          </cell>
          <cell r="F15">
            <v>52864870.619999997</v>
          </cell>
        </row>
        <row r="16">
          <cell r="C16">
            <v>21128656</v>
          </cell>
          <cell r="D16">
            <v>15056772</v>
          </cell>
          <cell r="F16">
            <v>8580603.0999999978</v>
          </cell>
        </row>
        <row r="17">
          <cell r="C17">
            <v>4298631</v>
          </cell>
          <cell r="D17">
            <v>3535732</v>
          </cell>
          <cell r="F17">
            <v>2308163.7200000007</v>
          </cell>
        </row>
        <row r="18">
          <cell r="C18">
            <v>64584</v>
          </cell>
          <cell r="D18">
            <v>64584</v>
          </cell>
          <cell r="F18">
            <v>63768.74</v>
          </cell>
        </row>
        <row r="19">
          <cell r="C19">
            <v>335285</v>
          </cell>
          <cell r="D19">
            <v>312365</v>
          </cell>
          <cell r="F19">
            <v>140006.57</v>
          </cell>
        </row>
      </sheetData>
      <sheetData sheetId="3"/>
      <sheetData sheetId="4">
        <row r="13">
          <cell r="E13">
            <v>13915042</v>
          </cell>
          <cell r="F13">
            <v>12645049</v>
          </cell>
          <cell r="G13">
            <v>5527020.7300000004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25"/>
  <sheetViews>
    <sheetView tabSelected="1" zoomScale="130" zoomScaleNormal="130" workbookViewId="0">
      <selection activeCell="A10" sqref="A10:K10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8.85546875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3" ht="17.25" customHeight="1" x14ac:dyDescent="0.25"/>
    <row r="5" spans="1:13" s="3" customFormat="1" ht="15.75" x14ac:dyDescent="0.2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3" s="3" customFormat="1" ht="15.75" x14ac:dyDescent="0.2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3" s="3" customFormat="1" ht="15.75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3" s="3" customFormat="1" ht="9.75" customHeight="1" x14ac:dyDescent="0.25">
      <c r="B8" s="4"/>
      <c r="C8" s="4"/>
      <c r="D8" s="4"/>
      <c r="E8" s="4"/>
      <c r="F8" s="5"/>
      <c r="G8" s="6"/>
    </row>
    <row r="9" spans="1:13" s="3" customFormat="1" ht="15.75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s="3" customFormat="1" ht="15.75" x14ac:dyDescent="0.25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s="3" customFormat="1" ht="14.25" x14ac:dyDescent="0.2">
      <c r="A11" s="62" t="s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s="3" customFormat="1" ht="14.25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5.75" thickBot="1" x14ac:dyDescent="0.3">
      <c r="B13" s="7"/>
      <c r="C13" s="7"/>
      <c r="D13" s="7"/>
      <c r="E13" s="7"/>
      <c r="F13" s="7"/>
      <c r="G13" s="8"/>
    </row>
    <row r="14" spans="1:13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6" t="s">
        <v>9</v>
      </c>
      <c r="I14" s="57"/>
      <c r="J14" s="11" t="s">
        <v>8</v>
      </c>
      <c r="K14" s="11"/>
    </row>
    <row r="15" spans="1:13" s="5" customFormat="1" ht="21.75" customHeight="1" x14ac:dyDescent="0.2">
      <c r="A15" s="58" t="s">
        <v>10</v>
      </c>
      <c r="B15" s="59"/>
      <c r="C15" s="60"/>
      <c r="D15" s="14">
        <f>+D16+D22</f>
        <v>134308721</v>
      </c>
      <c r="E15" s="14">
        <f>+E16+E22</f>
        <v>69484433.480000004</v>
      </c>
      <c r="F15" s="15">
        <f t="shared" ref="F15:F22" si="0">+E15/D15</f>
        <v>0.51734863501529438</v>
      </c>
      <c r="G15" s="16"/>
      <c r="H15" s="17">
        <f>+H16+H22</f>
        <v>87178681</v>
      </c>
      <c r="I15" s="18">
        <f t="shared" ref="I15:I22" si="1">+H15/D15</f>
        <v>0.64909173693940547</v>
      </c>
      <c r="J15" s="19">
        <f t="shared" ref="J15:J22" si="2">+E15</f>
        <v>69484433.480000004</v>
      </c>
      <c r="K15" s="20">
        <f t="shared" ref="K15:K22" si="3">+J15/H15</f>
        <v>0.79703469567290197</v>
      </c>
      <c r="M15" s="21"/>
    </row>
    <row r="16" spans="1:13" s="31" customFormat="1" ht="19.5" customHeight="1" x14ac:dyDescent="0.25">
      <c r="A16" s="22" t="s">
        <v>11</v>
      </c>
      <c r="B16" s="23"/>
      <c r="C16" s="23"/>
      <c r="D16" s="24">
        <f>SUM(D17:D21)</f>
        <v>120393679</v>
      </c>
      <c r="E16" s="24">
        <f>SUM(E17:E21)</f>
        <v>63957412.75</v>
      </c>
      <c r="F16" s="25">
        <f t="shared" si="0"/>
        <v>0.53123563696396381</v>
      </c>
      <c r="G16" s="26"/>
      <c r="H16" s="27">
        <f>SUM(H17:H21)</f>
        <v>74533632</v>
      </c>
      <c r="I16" s="28">
        <f>+H16/D16</f>
        <v>0.61908260150435301</v>
      </c>
      <c r="J16" s="29">
        <f t="shared" si="2"/>
        <v>63957412.75</v>
      </c>
      <c r="K16" s="30">
        <f t="shared" si="3"/>
        <v>0.85810138368139632</v>
      </c>
    </row>
    <row r="17" spans="1:11" s="40" customFormat="1" ht="21" customHeight="1" x14ac:dyDescent="0.25">
      <c r="A17" s="32"/>
      <c r="B17" s="53" t="s">
        <v>12</v>
      </c>
      <c r="C17" s="54"/>
      <c r="D17" s="33">
        <f>[1]PGN.FUNC.XCTA!C15</f>
        <v>94566523</v>
      </c>
      <c r="E17" s="34">
        <f>[1]PGN.FUNC.XCTA!F15</f>
        <v>52864870.619999997</v>
      </c>
      <c r="F17" s="35">
        <f t="shared" si="0"/>
        <v>0.55902309763466718</v>
      </c>
      <c r="G17" s="36"/>
      <c r="H17" s="37">
        <f>[1]PGN.FUNC.XCTA!D15</f>
        <v>55564179</v>
      </c>
      <c r="I17" s="38">
        <f t="shared" si="1"/>
        <v>0.58756711399868222</v>
      </c>
      <c r="J17" s="34">
        <f t="shared" si="2"/>
        <v>52864870.619999997</v>
      </c>
      <c r="K17" s="39">
        <f t="shared" si="3"/>
        <v>0.95141998984633602</v>
      </c>
    </row>
    <row r="18" spans="1:11" s="40" customFormat="1" ht="21" customHeight="1" x14ac:dyDescent="0.25">
      <c r="A18" s="32"/>
      <c r="B18" s="53" t="s">
        <v>13</v>
      </c>
      <c r="C18" s="54"/>
      <c r="D18" s="33">
        <f>[1]PGN.FUNC.XCTA!C16</f>
        <v>21128656</v>
      </c>
      <c r="E18" s="34">
        <f>[1]PGN.FUNC.XCTA!F16</f>
        <v>8580603.0999999978</v>
      </c>
      <c r="F18" s="35">
        <f t="shared" si="0"/>
        <v>0.40611211143766068</v>
      </c>
      <c r="G18" s="36"/>
      <c r="H18" s="37">
        <f>[1]PGN.FUNC.XCTA!D16</f>
        <v>15056772</v>
      </c>
      <c r="I18" s="38">
        <f t="shared" si="1"/>
        <v>0.71262327334024467</v>
      </c>
      <c r="J18" s="34">
        <f t="shared" si="2"/>
        <v>8580603.0999999978</v>
      </c>
      <c r="K18" s="39">
        <f t="shared" si="3"/>
        <v>0.56988331230624978</v>
      </c>
    </row>
    <row r="19" spans="1:11" s="40" customFormat="1" ht="21" customHeight="1" x14ac:dyDescent="0.25">
      <c r="A19" s="32"/>
      <c r="B19" s="53" t="s">
        <v>14</v>
      </c>
      <c r="C19" s="54"/>
      <c r="D19" s="33">
        <f>[1]PGN.FUNC.XCTA!C17</f>
        <v>4298631</v>
      </c>
      <c r="E19" s="34">
        <f>[1]PGN.FUNC.XCTA!F17</f>
        <v>2308163.7200000007</v>
      </c>
      <c r="F19" s="35">
        <f t="shared" si="0"/>
        <v>0.53695321138287999</v>
      </c>
      <c r="G19" s="36"/>
      <c r="H19" s="37">
        <f>[1]PGN.FUNC.XCTA!D17</f>
        <v>3535732</v>
      </c>
      <c r="I19" s="38">
        <f t="shared" si="1"/>
        <v>0.82252512485951923</v>
      </c>
      <c r="J19" s="34">
        <f t="shared" si="2"/>
        <v>2308163.7200000007</v>
      </c>
      <c r="K19" s="39">
        <f t="shared" si="3"/>
        <v>0.65281071076654018</v>
      </c>
    </row>
    <row r="20" spans="1:11" s="40" customFormat="1" ht="21" customHeight="1" x14ac:dyDescent="0.25">
      <c r="A20" s="32"/>
      <c r="B20" s="53" t="s">
        <v>15</v>
      </c>
      <c r="C20" s="54"/>
      <c r="D20" s="33">
        <f>[1]PGN.FUNC.XCTA!C18</f>
        <v>64584</v>
      </c>
      <c r="E20" s="34">
        <f>[1]PGN.FUNC.XCTA!F18</f>
        <v>63768.74</v>
      </c>
      <c r="F20" s="35">
        <f t="shared" si="0"/>
        <v>0.98737674965935829</v>
      </c>
      <c r="G20" s="36"/>
      <c r="H20" s="37">
        <f>[1]PGN.FUNC.XCTA!D18</f>
        <v>64584</v>
      </c>
      <c r="I20" s="38">
        <f t="shared" si="1"/>
        <v>1</v>
      </c>
      <c r="J20" s="34">
        <f t="shared" si="2"/>
        <v>63768.74</v>
      </c>
      <c r="K20" s="39">
        <f t="shared" si="3"/>
        <v>0.98737674965935829</v>
      </c>
    </row>
    <row r="21" spans="1:11" s="41" customFormat="1" ht="21" customHeight="1" x14ac:dyDescent="0.25">
      <c r="A21" s="32"/>
      <c r="B21" s="53" t="s">
        <v>16</v>
      </c>
      <c r="C21" s="54"/>
      <c r="D21" s="33">
        <f>[1]PGN.FUNC.XCTA!C19</f>
        <v>335285</v>
      </c>
      <c r="E21" s="34">
        <f>[1]PGN.FUNC.XCTA!F19</f>
        <v>140006.57</v>
      </c>
      <c r="F21" s="35">
        <f t="shared" si="0"/>
        <v>0.41757480949043352</v>
      </c>
      <c r="G21" s="36"/>
      <c r="H21" s="37">
        <f>[1]PGN.FUNC.XCTA!D19</f>
        <v>312365</v>
      </c>
      <c r="I21" s="38">
        <f t="shared" si="1"/>
        <v>0.93164024635757636</v>
      </c>
      <c r="J21" s="34">
        <f t="shared" si="2"/>
        <v>140006.57</v>
      </c>
      <c r="K21" s="39">
        <f t="shared" si="3"/>
        <v>0.44821465272997935</v>
      </c>
    </row>
    <row r="22" spans="1:11" s="31" customFormat="1" ht="19.5" customHeight="1" thickBot="1" x14ac:dyDescent="0.3">
      <c r="A22" s="42" t="s">
        <v>17</v>
      </c>
      <c r="B22" s="43"/>
      <c r="C22" s="44"/>
      <c r="D22" s="45">
        <f>[1]PGN.INV.PORMENORIZADO!E13</f>
        <v>13915042</v>
      </c>
      <c r="E22" s="46">
        <f>[1]PGN.INV.PORMENORIZADO!G13</f>
        <v>5527020.7300000004</v>
      </c>
      <c r="F22" s="47">
        <f t="shared" si="0"/>
        <v>0.39719756002173767</v>
      </c>
      <c r="G22" s="26"/>
      <c r="H22" s="48">
        <f>[1]PGN.INV.PORMENORIZADO!F13</f>
        <v>12645049</v>
      </c>
      <c r="I22" s="49">
        <f t="shared" si="1"/>
        <v>0.90873236315061068</v>
      </c>
      <c r="J22" s="45">
        <f t="shared" si="2"/>
        <v>5527020.7300000004</v>
      </c>
      <c r="K22" s="50">
        <f t="shared" si="3"/>
        <v>0.43708970443689071</v>
      </c>
    </row>
    <row r="23" spans="1:11" x14ac:dyDescent="0.25">
      <c r="A23" s="13"/>
      <c r="B23" s="51"/>
      <c r="C23" s="51"/>
    </row>
    <row r="24" spans="1:11" x14ac:dyDescent="0.25">
      <c r="A24" s="52"/>
      <c r="B24" s="51"/>
      <c r="C24" s="51"/>
    </row>
    <row r="25" spans="1:11" x14ac:dyDescent="0.25">
      <c r="A25" s="13"/>
      <c r="B25" s="51"/>
      <c r="C25" s="51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Nitzia Yaseth Rivera De Gracia</dc:creator>
  <cp:lastModifiedBy>MP8103423</cp:lastModifiedBy>
  <dcterms:created xsi:type="dcterms:W3CDTF">2019-08-09T15:41:22Z</dcterms:created>
  <dcterms:modified xsi:type="dcterms:W3CDTF">2019-08-18T04:51:14Z</dcterms:modified>
</cp:coreProperties>
</file>