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iuska.cortez\Desktop\"/>
    </mc:Choice>
  </mc:AlternateContent>
  <bookViews>
    <workbookView xWindow="0" yWindow="0" windowWidth="23040" windowHeight="9192"/>
  </bookViews>
  <sheets>
    <sheet name="COPIA RÁPIDA EJECUCIÓN" sheetId="1" r:id="rId1"/>
  </sheets>
  <externalReferences>
    <externalReference r:id="rId2"/>
  </externalReferences>
  <definedNames>
    <definedName name="_xlnm.Print_Area" localSheetId="0">'COPIA RÁPIDA EJECUCIÓN'!$A$1:$K$29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K27" i="1" s="1"/>
  <c r="H27" i="1"/>
  <c r="I27" i="1" s="1"/>
  <c r="E27" i="1"/>
  <c r="F27" i="1" s="1"/>
  <c r="D27" i="1"/>
  <c r="H26" i="1"/>
  <c r="E26" i="1"/>
  <c r="J25" i="1" s="1"/>
  <c r="D26" i="1"/>
  <c r="H25" i="1"/>
  <c r="E25" i="1"/>
  <c r="J24" i="1" s="1"/>
  <c r="K24" i="1" s="1"/>
  <c r="D25" i="1"/>
  <c r="I24" i="1"/>
  <c r="H24" i="1"/>
  <c r="E24" i="1"/>
  <c r="F24" i="1" s="1"/>
  <c r="D24" i="1"/>
  <c r="H23" i="1"/>
  <c r="E23" i="1"/>
  <c r="J22" i="1" s="1"/>
  <c r="K22" i="1" s="1"/>
  <c r="D23" i="1"/>
  <c r="H22" i="1"/>
  <c r="I22" i="1" s="1"/>
  <c r="D22" i="1"/>
  <c r="J21" i="1"/>
  <c r="K21" i="1" s="1"/>
  <c r="I21" i="1"/>
  <c r="F21" i="1"/>
  <c r="D21" i="1"/>
  <c r="J20" i="1"/>
  <c r="K20" i="1" s="1"/>
  <c r="I20" i="1"/>
  <c r="F20" i="1"/>
  <c r="K19" i="1"/>
  <c r="J19" i="1"/>
  <c r="I19" i="1"/>
  <c r="F19" i="1"/>
  <c r="J18" i="1"/>
  <c r="K18" i="1" s="1"/>
  <c r="I18" i="1"/>
  <c r="F18" i="1"/>
  <c r="J17" i="1"/>
  <c r="K17" i="1" s="1"/>
  <c r="I17" i="1"/>
  <c r="F17" i="1"/>
  <c r="K16" i="1"/>
  <c r="J16" i="1"/>
  <c r="I16" i="1"/>
  <c r="F16" i="1"/>
  <c r="H15" i="1"/>
  <c r="I15" i="1" s="1"/>
  <c r="E15" i="1"/>
  <c r="F15" i="1" s="1"/>
  <c r="D15" i="1"/>
  <c r="D13" i="1" s="1"/>
  <c r="H13" i="1"/>
  <c r="I13" i="1" s="1"/>
  <c r="E14" i="1" l="1"/>
  <c r="F14" i="1" s="1"/>
  <c r="J23" i="1"/>
  <c r="D14" i="1"/>
  <c r="J15" i="1"/>
  <c r="H14" i="1"/>
  <c r="E22" i="1"/>
  <c r="F22" i="1" s="1"/>
  <c r="J26" i="1"/>
  <c r="E13" i="1"/>
  <c r="J14" i="1" l="1"/>
  <c r="K14" i="1" s="1"/>
  <c r="K15" i="1"/>
  <c r="J13" i="1"/>
  <c r="K13" i="1" s="1"/>
  <c r="F13" i="1"/>
  <c r="I14" i="1"/>
</calcChain>
</file>

<file path=xl/sharedStrings.xml><?xml version="1.0" encoding="utf-8"?>
<sst xmlns="http://schemas.openxmlformats.org/spreadsheetml/2006/main" count="28" uniqueCount="22">
  <si>
    <t>PROCURADURÍA GENERAL DE LA NACIÓN</t>
  </si>
  <si>
    <t>SECRETARÍA ADMINISTRATIVA</t>
  </si>
  <si>
    <t>EJECUCIÓN PRESUPUESTARIA</t>
  </si>
  <si>
    <t>FUNCIONAMIENTO E INVERSIÓN</t>
  </si>
  <si>
    <t>AL 31 DE AGOSTO DE 2022</t>
  </si>
  <si>
    <t>DETALLE</t>
  </si>
  <si>
    <t>Presupuesto Modificado</t>
  </si>
  <si>
    <t>Ejecución Real Acumulada</t>
  </si>
  <si>
    <t>Asignación Acumulada</t>
  </si>
  <si>
    <t>TOTAL</t>
  </si>
  <si>
    <t xml:space="preserve">PROCURADURÍA GENERAL DE LA NACIÓN 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</si>
  <si>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</si>
  <si>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</si>
  <si>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</si>
  <si>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</si>
  <si>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</si>
  <si>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</si>
  <si>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</si>
  <si>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FONDO ESPECIAL CONAPRED</t>
  </si>
  <si>
    <t xml:space="preserve"> </t>
  </si>
  <si>
    <r>
      <rPr>
        <b/>
        <sz val="10"/>
        <color theme="1"/>
        <rFont val="Calibri"/>
        <family val="2"/>
        <scheme val="minor"/>
      </rPr>
      <t xml:space="preserve">Observación: </t>
    </r>
    <r>
      <rPr>
        <sz val="10"/>
        <color theme="1"/>
        <rFont val="Calibri"/>
        <family val="2"/>
        <scheme val="minor"/>
      </rPr>
      <t xml:space="preserve">Mediante Resolución N°. 216 de 21 de junio del 2022, la Comisión de Presupuesto de la Asamblea Nacional de Panamá, aprobó un Crédito Adicional por la suma de </t>
    </r>
    <r>
      <rPr>
        <b/>
        <sz val="10"/>
        <color theme="1"/>
        <rFont val="Calibri"/>
        <family val="2"/>
        <scheme val="minor"/>
      </rPr>
      <t>B/. 401,358.00</t>
    </r>
    <r>
      <rPr>
        <sz val="10"/>
        <color theme="1"/>
        <rFont val="Calibri"/>
        <family val="2"/>
        <scheme val="minor"/>
      </rPr>
      <t xml:space="preserve">  incorporados al Presupuesto de Funcionamiento de la Institución/ </t>
    </r>
    <r>
      <rPr>
        <b/>
        <sz val="10"/>
        <color theme="1"/>
        <rFont val="Calibri"/>
        <family val="2"/>
        <scheme val="minor"/>
      </rPr>
      <t>Fondo Especial CONAPRED.</t>
    </r>
  </si>
  <si>
    <r>
      <t xml:space="preserve">A la PGN le corresponde ejecutar la suma de </t>
    </r>
    <r>
      <rPr>
        <b/>
        <sz val="10"/>
        <color theme="1"/>
        <rFont val="Calibri"/>
        <family val="2"/>
        <scheme val="minor"/>
      </rPr>
      <t xml:space="preserve">B/. 250,000.00 </t>
    </r>
    <r>
      <rPr>
        <sz val="10"/>
        <color theme="1"/>
        <rFont val="Calibri"/>
        <family val="2"/>
        <scheme val="minor"/>
      </rPr>
      <t>para los proyectos solicitados y aprobados por el Despacho Superior, la diferencia de</t>
    </r>
    <r>
      <rPr>
        <b/>
        <sz val="10"/>
        <color theme="1"/>
        <rFont val="Calibri"/>
        <family val="2"/>
        <scheme val="minor"/>
      </rPr>
      <t xml:space="preserve"> B/151,358.00 </t>
    </r>
    <r>
      <rPr>
        <sz val="10"/>
        <color theme="1"/>
        <rFont val="Calibri"/>
        <family val="2"/>
        <scheme val="minor"/>
      </rPr>
      <t>será transferida a Otros Organismos Locales.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</si>
</sst>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/>
      <right/>
      <top style="hair">
        <color theme="0" tint="-0.24994659260841701"/>
      </top>
      <bottom style="medium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</borders>
  <cellStyleXfs count="3">
    <xf numFmtId="0" fontId="0" fillId="0" borderId="0"/>
    <xf numFmtId="164" fontId="1" fillId="0" borderId="0"/>
    <xf numFmtId="164" fontId="7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 applyAlignment="1">
      <alignment horizontal="center"/>
    </xf>
    <xf numFmtId="0" fontId="4" fillId="0" borderId="0" xfId="1" applyNumberFormat="1" applyFont="1"/>
    <xf numFmtId="0" fontId="3" fillId="0" borderId="0" xfId="1" applyNumberFormat="1" applyFont="1"/>
    <xf numFmtId="0" fontId="5" fillId="0" borderId="0" xfId="1" applyNumberFormat="1" applyFont="1"/>
    <xf numFmtId="0" fontId="5" fillId="2" borderId="0" xfId="1" applyNumberFormat="1" applyFont="1" applyFill="1" applyBorder="1"/>
    <xf numFmtId="0" fontId="6" fillId="0" borderId="0" xfId="1" applyNumberFormat="1" applyFont="1" applyAlignment="1" applyProtection="1">
      <alignment horizontal="center"/>
      <protection locked="0"/>
    </xf>
    <xf numFmtId="0" fontId="1" fillId="0" borderId="1" xfId="1" applyNumberFormat="1" applyBorder="1"/>
    <xf numFmtId="0" fontId="7" fillId="2" borderId="0" xfId="1" applyNumberFormat="1" applyFont="1" applyFill="1" applyBorder="1"/>
    <xf numFmtId="0" fontId="1" fillId="0" borderId="0" xfId="1" applyNumberFormat="1" applyBorder="1"/>
    <xf numFmtId="0" fontId="6" fillId="3" borderId="2" xfId="1" applyNumberFormat="1" applyFont="1" applyFill="1" applyBorder="1" applyAlignment="1">
      <alignment horizontal="centerContinuous" vertical="center" wrapText="1"/>
    </xf>
    <xf numFmtId="0" fontId="6" fillId="4" borderId="2" xfId="2" applyNumberFormat="1" applyFont="1" applyFill="1" applyBorder="1" applyAlignment="1">
      <alignment horizontal="center" vertical="center" wrapText="1"/>
    </xf>
    <xf numFmtId="0" fontId="6" fillId="5" borderId="2" xfId="2" applyNumberFormat="1" applyFont="1" applyFill="1" applyBorder="1" applyAlignment="1">
      <alignment horizontal="centerContinuous" vertical="center" wrapText="1"/>
    </xf>
    <xf numFmtId="0" fontId="6" fillId="2" borderId="3" xfId="1" applyNumberFormat="1" applyFont="1" applyFill="1" applyBorder="1" applyAlignment="1">
      <alignment vertical="center" wrapText="1"/>
    </xf>
    <xf numFmtId="0" fontId="6" fillId="6" borderId="4" xfId="2" applyNumberFormat="1" applyFont="1" applyFill="1" applyBorder="1" applyAlignment="1">
      <alignment horizontal="center" vertical="center" wrapText="1"/>
    </xf>
    <xf numFmtId="0" fontId="6" fillId="6" borderId="5" xfId="2" applyNumberFormat="1" applyFont="1" applyFill="1" applyBorder="1" applyAlignment="1">
      <alignment horizontal="center" vertical="center" wrapText="1"/>
    </xf>
    <xf numFmtId="0" fontId="8" fillId="5" borderId="2" xfId="2" applyNumberFormat="1" applyFont="1" applyFill="1" applyBorder="1" applyAlignment="1">
      <alignment horizontal="centerContinuous" vertical="center" wrapText="1"/>
    </xf>
    <xf numFmtId="0" fontId="9" fillId="0" borderId="0" xfId="1" applyNumberFormat="1" applyFont="1"/>
    <xf numFmtId="0" fontId="10" fillId="2" borderId="6" xfId="1" applyNumberFormat="1" applyFont="1" applyFill="1" applyBorder="1" applyAlignment="1">
      <alignment horizontal="left" vertical="center"/>
    </xf>
    <xf numFmtId="0" fontId="10" fillId="2" borderId="7" xfId="1" applyNumberFormat="1" applyFont="1" applyFill="1" applyBorder="1" applyAlignment="1">
      <alignment horizontal="left" vertical="center"/>
    </xf>
    <xf numFmtId="0" fontId="10" fillId="2" borderId="8" xfId="1" applyNumberFormat="1" applyFont="1" applyFill="1" applyBorder="1" applyAlignment="1">
      <alignment horizontal="left" vertical="center"/>
    </xf>
    <xf numFmtId="3" fontId="10" fillId="0" borderId="9" xfId="1" applyNumberFormat="1" applyFont="1" applyFill="1" applyBorder="1" applyAlignment="1">
      <alignment vertical="center"/>
    </xf>
    <xf numFmtId="9" fontId="10" fillId="2" borderId="10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Border="1"/>
    <xf numFmtId="3" fontId="10" fillId="0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3" fontId="10" fillId="2" borderId="12" xfId="1" applyNumberFormat="1" applyFont="1" applyFill="1" applyBorder="1" applyAlignment="1">
      <alignment vertical="center"/>
    </xf>
    <xf numFmtId="9" fontId="10" fillId="0" borderId="13" xfId="2" applyNumberFormat="1" applyFont="1" applyFill="1" applyBorder="1" applyAlignment="1">
      <alignment horizontal="center" vertical="center"/>
    </xf>
    <xf numFmtId="3" fontId="5" fillId="0" borderId="0" xfId="1" applyNumberFormat="1" applyFont="1"/>
    <xf numFmtId="0" fontId="5" fillId="2" borderId="14" xfId="1" applyNumberFormat="1" applyFont="1" applyFill="1" applyBorder="1" applyAlignment="1">
      <alignment horizontal="left" vertical="center" wrapText="1"/>
    </xf>
    <xf numFmtId="0" fontId="5" fillId="2" borderId="15" xfId="1" applyNumberFormat="1" applyFont="1" applyFill="1" applyBorder="1" applyAlignment="1">
      <alignment horizontal="left" vertical="center" wrapText="1"/>
    </xf>
    <xf numFmtId="0" fontId="5" fillId="2" borderId="16" xfId="1" applyNumberFormat="1" applyFont="1" applyFill="1" applyBorder="1" applyAlignment="1">
      <alignment horizontal="left" vertical="center" wrapText="1"/>
    </xf>
    <xf numFmtId="3" fontId="11" fillId="2" borderId="17" xfId="1" applyNumberFormat="1" applyFont="1" applyFill="1" applyBorder="1" applyAlignment="1">
      <alignment horizontal="right" vertical="center"/>
    </xf>
    <xf numFmtId="9" fontId="11" fillId="2" borderId="18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vertical="center"/>
    </xf>
    <xf numFmtId="3" fontId="11" fillId="2" borderId="19" xfId="1" applyNumberFormat="1" applyFont="1" applyFill="1" applyBorder="1" applyAlignment="1">
      <alignment horizontal="right" vertical="center"/>
    </xf>
    <xf numFmtId="9" fontId="12" fillId="0" borderId="20" xfId="2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vertical="center"/>
    </xf>
    <xf numFmtId="9" fontId="11" fillId="0" borderId="21" xfId="2" applyNumberFormat="1" applyFont="1" applyFill="1" applyBorder="1" applyAlignment="1">
      <alignment horizontal="center" vertical="center"/>
    </xf>
    <xf numFmtId="0" fontId="5" fillId="0" borderId="22" xfId="1" applyNumberFormat="1" applyFont="1" applyBorder="1" applyAlignment="1">
      <alignment vertical="center"/>
    </xf>
    <xf numFmtId="0" fontId="11" fillId="2" borderId="23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vertical="center"/>
    </xf>
    <xf numFmtId="0" fontId="11" fillId="2" borderId="0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vertical="center"/>
    </xf>
    <xf numFmtId="9" fontId="11" fillId="0" borderId="20" xfId="2" applyNumberFormat="1" applyFont="1" applyFill="1" applyBorder="1" applyAlignment="1">
      <alignment horizontal="center" vertical="center"/>
    </xf>
    <xf numFmtId="3" fontId="11" fillId="2" borderId="20" xfId="1" applyNumberFormat="1" applyFont="1" applyFill="1" applyBorder="1" applyAlignment="1">
      <alignment vertical="center"/>
    </xf>
    <xf numFmtId="9" fontId="11" fillId="0" borderId="25" xfId="2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7" fillId="0" borderId="14" xfId="1" applyNumberFormat="1" applyFont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left" vertical="center" wrapText="1"/>
    </xf>
    <xf numFmtId="0" fontId="7" fillId="2" borderId="16" xfId="1" applyNumberFormat="1" applyFont="1" applyFill="1" applyBorder="1" applyAlignment="1">
      <alignment horizontal="left" vertical="center" wrapText="1"/>
    </xf>
    <xf numFmtId="3" fontId="7" fillId="2" borderId="23" xfId="1" applyNumberFormat="1" applyFont="1" applyFill="1" applyBorder="1" applyAlignment="1">
      <alignment horizontal="right" vertical="center"/>
    </xf>
    <xf numFmtId="3" fontId="7" fillId="2" borderId="23" xfId="1" applyNumberFormat="1" applyFont="1" applyFill="1" applyBorder="1" applyAlignment="1">
      <alignment vertical="center"/>
    </xf>
    <xf numFmtId="9" fontId="7" fillId="2" borderId="18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24" xfId="1" applyNumberFormat="1" applyFont="1" applyFill="1" applyBorder="1" applyAlignment="1">
      <alignment horizontal="right" vertical="center"/>
    </xf>
    <xf numFmtId="9" fontId="9" fillId="0" borderId="20" xfId="2" applyNumberFormat="1" applyFont="1" applyFill="1" applyBorder="1" applyAlignment="1">
      <alignment horizontal="center" vertical="center"/>
    </xf>
    <xf numFmtId="9" fontId="7" fillId="0" borderId="25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2" fillId="0" borderId="19" xfId="1" applyNumberFormat="1" applyFont="1" applyBorder="1"/>
    <xf numFmtId="0" fontId="2" fillId="0" borderId="0" xfId="1" applyNumberFormat="1" applyFont="1" applyBorder="1"/>
    <xf numFmtId="3" fontId="11" fillId="0" borderId="17" xfId="1" applyNumberFormat="1" applyFont="1" applyFill="1" applyBorder="1" applyAlignment="1">
      <alignment vertical="center"/>
    </xf>
    <xf numFmtId="3" fontId="11" fillId="0" borderId="17" xfId="1" applyNumberFormat="1" applyFont="1" applyFill="1" applyBorder="1" applyAlignment="1">
      <alignment horizontal="right" vertical="center"/>
    </xf>
    <xf numFmtId="9" fontId="11" fillId="2" borderId="26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vertical="center"/>
    </xf>
    <xf numFmtId="9" fontId="11" fillId="0" borderId="28" xfId="2" applyNumberFormat="1" applyFont="1" applyFill="1" applyBorder="1" applyAlignment="1">
      <alignment horizontal="center" vertical="center"/>
    </xf>
    <xf numFmtId="0" fontId="5" fillId="0" borderId="19" xfId="1" applyNumberFormat="1" applyFont="1" applyBorder="1"/>
    <xf numFmtId="3" fontId="13" fillId="0" borderId="0" xfId="1" applyNumberFormat="1" applyFont="1" applyBorder="1" applyAlignment="1">
      <alignment vertical="center"/>
    </xf>
    <xf numFmtId="3" fontId="11" fillId="2" borderId="23" xfId="1" applyNumberFormat="1" applyFont="1" applyFill="1" applyBorder="1" applyAlignment="1">
      <alignment horizontal="right" vertical="center"/>
    </xf>
    <xf numFmtId="0" fontId="14" fillId="2" borderId="0" xfId="1" applyNumberFormat="1" applyFont="1" applyFill="1" applyBorder="1"/>
    <xf numFmtId="3" fontId="11" fillId="2" borderId="22" xfId="1" applyNumberFormat="1" applyFont="1" applyFill="1" applyBorder="1" applyAlignment="1">
      <alignment horizontal="right" vertical="center"/>
    </xf>
    <xf numFmtId="9" fontId="11" fillId="0" borderId="29" xfId="2" applyNumberFormat="1" applyFont="1" applyFill="1" applyBorder="1" applyAlignment="1">
      <alignment horizontal="center" vertical="center"/>
    </xf>
    <xf numFmtId="3" fontId="14" fillId="0" borderId="0" xfId="1" applyNumberFormat="1" applyFont="1" applyBorder="1"/>
    <xf numFmtId="9" fontId="7" fillId="2" borderId="26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vertical="center"/>
    </xf>
    <xf numFmtId="9" fontId="7" fillId="0" borderId="21" xfId="2" applyNumberFormat="1" applyFont="1" applyFill="1" applyBorder="1" applyAlignment="1">
      <alignment horizontal="center" vertical="center"/>
    </xf>
    <xf numFmtId="0" fontId="1" fillId="0" borderId="0" xfId="1" applyNumberFormat="1" applyAlignment="1">
      <alignment vertical="center"/>
    </xf>
    <xf numFmtId="0" fontId="15" fillId="2" borderId="0" xfId="1" applyNumberFormat="1" applyFont="1" applyFill="1" applyBorder="1"/>
    <xf numFmtId="0" fontId="7" fillId="0" borderId="30" xfId="1" applyNumberFormat="1" applyFont="1" applyBorder="1" applyAlignment="1">
      <alignment horizontal="center" vertical="center"/>
    </xf>
    <xf numFmtId="0" fontId="7" fillId="2" borderId="31" xfId="1" applyNumberFormat="1" applyFont="1" applyFill="1" applyBorder="1" applyAlignment="1">
      <alignment horizontal="left" vertical="center" wrapText="1"/>
    </xf>
    <xf numFmtId="0" fontId="7" fillId="2" borderId="32" xfId="1" applyNumberFormat="1" applyFont="1" applyFill="1" applyBorder="1" applyAlignment="1">
      <alignment horizontal="left" vertical="center" wrapText="1"/>
    </xf>
    <xf numFmtId="3" fontId="7" fillId="2" borderId="33" xfId="1" applyNumberFormat="1" applyFont="1" applyFill="1" applyBorder="1" applyAlignment="1">
      <alignment horizontal="right" vertical="center"/>
    </xf>
    <xf numFmtId="9" fontId="7" fillId="2" borderId="34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/>
    <xf numFmtId="3" fontId="7" fillId="2" borderId="35" xfId="1" applyNumberFormat="1" applyFont="1" applyFill="1" applyBorder="1" applyAlignment="1">
      <alignment horizontal="right" vertical="center"/>
    </xf>
    <xf numFmtId="9" fontId="9" fillId="0" borderId="36" xfId="2" applyNumberFormat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vertical="center"/>
    </xf>
    <xf numFmtId="9" fontId="7" fillId="0" borderId="37" xfId="2" applyNumberFormat="1" applyFont="1" applyFill="1" applyBorder="1" applyAlignment="1">
      <alignment horizontal="center" vertical="center"/>
    </xf>
    <xf numFmtId="0" fontId="1" fillId="0" borderId="0" xfId="1" applyNumberFormat="1" applyAlignment="1">
      <alignment wrapText="1"/>
    </xf>
    <xf numFmtId="0" fontId="15" fillId="0" borderId="0" xfId="1" applyNumberFormat="1" applyFont="1" applyAlignment="1">
      <alignment horizontal="justify" vertical="justify" wrapText="1"/>
    </xf>
    <xf numFmtId="0" fontId="15" fillId="0" borderId="0" xfId="1" applyNumberFormat="1" applyFont="1" applyBorder="1" applyAlignment="1">
      <alignment horizontal="justify" vertical="justify" wrapText="1"/>
    </xf>
    <xf numFmtId="0" fontId="7" fillId="2" borderId="38" xfId="1" applyNumberFormat="1" applyFont="1" applyFill="1" applyBorder="1" applyAlignment="1">
      <alignment horizontal="left" vertical="center" wrapText="1"/>
    </xf>
    <xf numFmtId="0" fontId="7" fillId="2" borderId="39" xfId="1" applyNumberFormat="1" applyFont="1" applyFill="1" applyBorder="1" applyAlignment="1">
      <alignment horizontal="left" vertical="center" wrapText="1"/>
    </xf>
    <xf numFmtId="0" fontId="7" fillId="2" borderId="38" xfId="1" applyNumberFormat="1" applyFont="1" applyFill="1" applyBorder="1" applyAlignment="1">
      <alignment horizontal="left" vertical="center" wrapText="1"/>
    </xf>
    <xf numFmtId="0" fontId="7" fillId="2" borderId="15" xfId="1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 10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57150</xdr:rowOff>
    </xdr:from>
    <xdr:ext cx="828675" cy="68199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5155" y="57150"/>
          <a:ext cx="828675" cy="681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11;N%202022/EJECUCI&#211;N%20MES%20A%20MES/EJECUCI&#211;N%20AGOSTO%202022/EJECUCI&#211;N%20AL%2031%20DE%20AGOST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A RÁPIDA EJECUCIÓN"/>
      <sheetName val="PORMENORIZADO"/>
      <sheetName val="PGN.CONA.FUNC-INV.EJECU.RESUME"/>
      <sheetName val="PGN.FUNC-INV.EJECUCION.RESU 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CONA.FUNC.EJECUCION.RESU"/>
      <sheetName val="CONA.FUNC.XCTA "/>
      <sheetName val="CONA.FUNC.GRAFICO (2)"/>
      <sheetName val="MP.FUN-INV.EJEC.CONSOLIDADO"/>
      <sheetName val="MP.FUN.X CTA"/>
      <sheetName val="MP.FUN.GRAFICO"/>
      <sheetName val="M.P. INV. X PROYECTO (2)"/>
      <sheetName val="MP.PROGRAMATICA (2)"/>
      <sheetName val="MP.INVERSION.RESUMEN"/>
      <sheetName val="RESUMEN PARA MEM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D13">
            <v>5167132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D15">
            <v>401358</v>
          </cell>
        </row>
        <row r="16">
          <cell r="C16">
            <v>0</v>
          </cell>
          <cell r="D16">
            <v>0</v>
          </cell>
          <cell r="F16">
            <v>0</v>
          </cell>
        </row>
        <row r="17">
          <cell r="C17">
            <v>250000</v>
          </cell>
          <cell r="D17">
            <v>250000</v>
          </cell>
          <cell r="F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</row>
        <row r="20">
          <cell r="C20">
            <v>151358</v>
          </cell>
          <cell r="D20">
            <v>151358</v>
          </cell>
          <cell r="F20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P41"/>
  <sheetViews>
    <sheetView tabSelected="1" zoomScaleNormal="100" workbookViewId="0">
      <selection activeCell="D13" sqref="D13"/>
    </sheetView>
  </sheetViews>
  <sheetFormatPr baseColWidth="10" defaultColWidth="11.44140625" defaultRowHeight="14.4" x14ac:dyDescent="0.3"/>
  <cols>
    <col min="1" max="1" width="1.6640625" style="1" customWidth="1"/>
    <col min="2" max="2" width="1.88671875" style="1" customWidth="1"/>
    <col min="3" max="3" width="25" style="1" customWidth="1"/>
    <col min="4" max="4" width="14.109375" style="1" customWidth="1"/>
    <col min="5" max="5" width="12.6640625" style="1" customWidth="1"/>
    <col min="6" max="6" width="7.44140625" style="1" bestFit="1" customWidth="1"/>
    <col min="7" max="7" width="1.109375" style="2" customWidth="1"/>
    <col min="8" max="8" width="12.6640625" style="1" customWidth="1"/>
    <col min="9" max="9" width="6.88671875" style="1" customWidth="1"/>
    <col min="10" max="10" width="12.5546875" style="1" customWidth="1"/>
    <col min="11" max="11" width="6.6640625" style="1" customWidth="1"/>
    <col min="12" max="16384" width="11.44140625" style="1"/>
  </cols>
  <sheetData>
    <row r="4" spans="1:13" ht="17.25" customHeight="1" x14ac:dyDescent="0.3"/>
    <row r="5" spans="1:13" s="4" customFormat="1" ht="15.6" x14ac:dyDescent="0.3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s="4" customFormat="1" ht="15.6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4" customFormat="1" ht="18.75" customHeight="1" x14ac:dyDescent="0.3">
      <c r="B7" s="5"/>
      <c r="C7" s="5"/>
      <c r="D7" s="5"/>
      <c r="E7" s="5"/>
      <c r="F7" s="6"/>
      <c r="G7" s="7"/>
    </row>
    <row r="8" spans="1:13" s="4" customFormat="1" ht="15.6" x14ac:dyDescent="0.3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s="4" customFormat="1" ht="15.6" x14ac:dyDescent="0.3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s="4" customFormat="1" ht="15" customHeight="1" x14ac:dyDescent="0.25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3" ht="13.5" customHeight="1" thickBot="1" x14ac:dyDescent="0.35">
      <c r="A11" s="9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</row>
    <row r="12" spans="1:13" s="19" customFormat="1" ht="23.1" customHeight="1" thickBot="1" x14ac:dyDescent="0.25">
      <c r="A12" s="12" t="s">
        <v>5</v>
      </c>
      <c r="B12" s="12"/>
      <c r="C12" s="12"/>
      <c r="D12" s="13" t="s">
        <v>6</v>
      </c>
      <c r="E12" s="14" t="s">
        <v>7</v>
      </c>
      <c r="F12" s="14"/>
      <c r="G12" s="15"/>
      <c r="H12" s="16" t="s">
        <v>8</v>
      </c>
      <c r="I12" s="17"/>
      <c r="J12" s="14" t="s">
        <v>7</v>
      </c>
      <c r="K12" s="18"/>
    </row>
    <row r="13" spans="1:13" s="6" customFormat="1" ht="23.1" customHeight="1" x14ac:dyDescent="0.25">
      <c r="A13" s="20" t="s">
        <v>9</v>
      </c>
      <c r="B13" s="21"/>
      <c r="C13" s="22"/>
      <c r="D13" s="23">
        <f>+D15+D21+D22</f>
        <v>159289866</v>
      </c>
      <c r="E13" s="23">
        <f>+E15+E21+E22</f>
        <v>99534922.210000008</v>
      </c>
      <c r="F13" s="24">
        <f t="shared" ref="F13:F22" si="0">+E13/D13</f>
        <v>0.62486663282145027</v>
      </c>
      <c r="G13" s="25"/>
      <c r="H13" s="26">
        <f>+H15+H21+H22</f>
        <v>111753734</v>
      </c>
      <c r="I13" s="27">
        <f t="shared" ref="I13:I22" si="1">+H13/D13</f>
        <v>0.7015746626342193</v>
      </c>
      <c r="J13" s="28">
        <f>+E13</f>
        <v>99534922.210000008</v>
      </c>
      <c r="K13" s="29">
        <f t="shared" ref="K13:K22" si="2">+J13/H13</f>
        <v>0.89066305569709203</v>
      </c>
      <c r="M13" s="30"/>
    </row>
    <row r="14" spans="1:13" s="6" customFormat="1" ht="23.1" customHeight="1" x14ac:dyDescent="0.25">
      <c r="A14" s="31" t="s">
        <v>10</v>
      </c>
      <c r="B14" s="32"/>
      <c r="C14" s="33"/>
      <c r="D14" s="34">
        <f>D15+D21</f>
        <v>158888508</v>
      </c>
      <c r="E14" s="34">
        <f>E15+E21</f>
        <v>99534922.210000008</v>
      </c>
      <c r="F14" s="35">
        <f t="shared" si="0"/>
        <v>0.62644506807251288</v>
      </c>
      <c r="G14" s="36"/>
      <c r="H14" s="37">
        <f>+H15+H21</f>
        <v>111352376</v>
      </c>
      <c r="I14" s="38">
        <f t="shared" si="1"/>
        <v>0.70082082966000281</v>
      </c>
      <c r="J14" s="39">
        <f>+J15+J21</f>
        <v>99534922.210000008</v>
      </c>
      <c r="K14" s="40">
        <f t="shared" si="2"/>
        <v>0.89387335758331743</v>
      </c>
      <c r="M14" s="30"/>
    </row>
    <row r="15" spans="1:13" s="49" customFormat="1" ht="23.1" customHeight="1" x14ac:dyDescent="0.3">
      <c r="A15" s="41" t="s">
        <v>11</v>
      </c>
      <c r="B15" s="42"/>
      <c r="C15" s="42"/>
      <c r="D15" s="43">
        <f>SUM(D16:D20)</f>
        <v>153721376</v>
      </c>
      <c r="E15" s="43">
        <f>SUM(E16:E20)</f>
        <v>96468038.670000002</v>
      </c>
      <c r="F15" s="35">
        <f t="shared" si="0"/>
        <v>0.62755123054584161</v>
      </c>
      <c r="G15" s="44"/>
      <c r="H15" s="45">
        <f>SUM(H16:H20)</f>
        <v>106185244</v>
      </c>
      <c r="I15" s="46">
        <f t="shared" si="1"/>
        <v>0.69076433455812936</v>
      </c>
      <c r="J15" s="47">
        <f t="shared" ref="J15:J21" si="3">+E15</f>
        <v>96468038.670000002</v>
      </c>
      <c r="K15" s="48">
        <f t="shared" si="2"/>
        <v>0.90848817628558631</v>
      </c>
    </row>
    <row r="16" spans="1:13" s="60" customFormat="1" ht="17.25" customHeight="1" x14ac:dyDescent="0.3">
      <c r="A16" s="50"/>
      <c r="B16" s="51" t="s">
        <v>12</v>
      </c>
      <c r="C16" s="52"/>
      <c r="D16" s="53">
        <v>131664974</v>
      </c>
      <c r="E16" s="54">
        <v>84740517.709999993</v>
      </c>
      <c r="F16" s="55">
        <f t="shared" si="0"/>
        <v>0.64360714270144459</v>
      </c>
      <c r="G16" s="56"/>
      <c r="H16" s="57">
        <v>87910549</v>
      </c>
      <c r="I16" s="58">
        <f t="shared" si="1"/>
        <v>0.66768363923422791</v>
      </c>
      <c r="J16" s="54">
        <f t="shared" si="3"/>
        <v>84740517.709999993</v>
      </c>
      <c r="K16" s="59">
        <f t="shared" si="2"/>
        <v>0.96394026284604362</v>
      </c>
    </row>
    <row r="17" spans="1:16" s="60" customFormat="1" ht="14.25" customHeight="1" x14ac:dyDescent="0.3">
      <c r="A17" s="50"/>
      <c r="B17" s="51" t="s">
        <v>13</v>
      </c>
      <c r="C17" s="52"/>
      <c r="D17" s="53">
        <v>15958694</v>
      </c>
      <c r="E17" s="54">
        <v>8253565.4199999999</v>
      </c>
      <c r="F17" s="55">
        <f t="shared" si="0"/>
        <v>0.5171830113416549</v>
      </c>
      <c r="G17" s="56"/>
      <c r="H17" s="57">
        <v>12846613</v>
      </c>
      <c r="I17" s="58">
        <f t="shared" si="1"/>
        <v>0.80499149867777398</v>
      </c>
      <c r="J17" s="54">
        <f t="shared" si="3"/>
        <v>8253565.4199999999</v>
      </c>
      <c r="K17" s="59">
        <f t="shared" si="2"/>
        <v>0.64247015302788368</v>
      </c>
    </row>
    <row r="18" spans="1:16" s="60" customFormat="1" ht="14.25" customHeight="1" x14ac:dyDescent="0.3">
      <c r="A18" s="50"/>
      <c r="B18" s="51" t="s">
        <v>14</v>
      </c>
      <c r="C18" s="52"/>
      <c r="D18" s="53">
        <v>5455598</v>
      </c>
      <c r="E18" s="54">
        <v>3239090.18</v>
      </c>
      <c r="F18" s="55">
        <f t="shared" si="0"/>
        <v>0.59371863176135786</v>
      </c>
      <c r="G18" s="56"/>
      <c r="H18" s="57">
        <v>4788200</v>
      </c>
      <c r="I18" s="58">
        <f t="shared" si="1"/>
        <v>0.87766730613216004</v>
      </c>
      <c r="J18" s="54">
        <f t="shared" si="3"/>
        <v>3239090.18</v>
      </c>
      <c r="K18" s="59">
        <f t="shared" si="2"/>
        <v>0.67647345140136173</v>
      </c>
      <c r="P18" s="61"/>
    </row>
    <row r="19" spans="1:16" s="60" customFormat="1" ht="14.25" customHeight="1" x14ac:dyDescent="0.3">
      <c r="A19" s="50"/>
      <c r="B19" s="51" t="s">
        <v>15</v>
      </c>
      <c r="C19" s="52"/>
      <c r="D19" s="53">
        <v>605427</v>
      </c>
      <c r="E19" s="54">
        <v>207945.23</v>
      </c>
      <c r="F19" s="55">
        <f t="shared" si="0"/>
        <v>0.34346870886167946</v>
      </c>
      <c r="G19" s="56"/>
      <c r="H19" s="57">
        <v>605427</v>
      </c>
      <c r="I19" s="58">
        <f t="shared" si="1"/>
        <v>1</v>
      </c>
      <c r="J19" s="54">
        <f t="shared" si="3"/>
        <v>207945.23</v>
      </c>
      <c r="K19" s="59">
        <f t="shared" si="2"/>
        <v>0.34346870886167946</v>
      </c>
      <c r="N19" s="61"/>
    </row>
    <row r="20" spans="1:16" s="61" customFormat="1" ht="16.5" customHeight="1" x14ac:dyDescent="0.3">
      <c r="A20" s="50"/>
      <c r="B20" s="51" t="s">
        <v>16</v>
      </c>
      <c r="C20" s="52"/>
      <c r="D20" s="53">
        <v>36683</v>
      </c>
      <c r="E20" s="54">
        <v>26920.13</v>
      </c>
      <c r="F20" s="55">
        <f t="shared" si="0"/>
        <v>0.73385846304827851</v>
      </c>
      <c r="G20" s="56"/>
      <c r="H20" s="57">
        <v>34455</v>
      </c>
      <c r="I20" s="58">
        <f t="shared" si="1"/>
        <v>0.93926341902243549</v>
      </c>
      <c r="J20" s="54">
        <f t="shared" si="3"/>
        <v>26920.13</v>
      </c>
      <c r="K20" s="59">
        <f t="shared" si="2"/>
        <v>0.78131272674502983</v>
      </c>
    </row>
    <row r="21" spans="1:16" s="49" customFormat="1" ht="23.1" customHeight="1" x14ac:dyDescent="0.3">
      <c r="A21" s="62" t="s">
        <v>17</v>
      </c>
      <c r="B21" s="63"/>
      <c r="C21" s="42"/>
      <c r="D21" s="64">
        <f>[1]PGN.INV.PORMENORIZADO!D13</f>
        <v>5167132</v>
      </c>
      <c r="E21" s="65">
        <v>3066883.54</v>
      </c>
      <c r="F21" s="66">
        <f t="shared" si="0"/>
        <v>0.59353690596640463</v>
      </c>
      <c r="G21" s="36"/>
      <c r="H21" s="67">
        <v>5167132</v>
      </c>
      <c r="I21" s="68">
        <f t="shared" si="1"/>
        <v>1</v>
      </c>
      <c r="J21" s="47">
        <f t="shared" si="3"/>
        <v>3066883.54</v>
      </c>
      <c r="K21" s="40">
        <f t="shared" si="2"/>
        <v>0.59353690596640463</v>
      </c>
    </row>
    <row r="22" spans="1:16" x14ac:dyDescent="0.3">
      <c r="A22" s="69" t="s">
        <v>18</v>
      </c>
      <c r="B22" s="70"/>
      <c r="C22" s="53"/>
      <c r="D22" s="71">
        <f>SUM(D23:D27)</f>
        <v>401358</v>
      </c>
      <c r="E22" s="71">
        <f>SUM(E23:E27)</f>
        <v>0</v>
      </c>
      <c r="F22" s="66">
        <f t="shared" si="0"/>
        <v>0</v>
      </c>
      <c r="G22" s="72"/>
      <c r="H22" s="73">
        <f>SUM('[1]CONA.FUNC.XCTA '!D15)</f>
        <v>401358</v>
      </c>
      <c r="I22" s="74">
        <f t="shared" si="1"/>
        <v>1</v>
      </c>
      <c r="J22" s="75">
        <f t="shared" ref="J22:J27" si="4">+E23</f>
        <v>0</v>
      </c>
      <c r="K22" s="40">
        <f t="shared" si="2"/>
        <v>0</v>
      </c>
    </row>
    <row r="23" spans="1:16" ht="13.5" customHeight="1" x14ac:dyDescent="0.3">
      <c r="A23" s="50"/>
      <c r="B23" s="51" t="s">
        <v>12</v>
      </c>
      <c r="C23" s="52"/>
      <c r="D23" s="53">
        <f>SUM('[1]CONA.FUNC.XCTA '!C16)</f>
        <v>0</v>
      </c>
      <c r="E23" s="53">
        <f>SUM('[1]CONA.FUNC.XCTA '!F16)</f>
        <v>0</v>
      </c>
      <c r="F23" s="76">
        <v>0</v>
      </c>
      <c r="G23" s="77"/>
      <c r="H23" s="57">
        <f>SUM('[1]CONA.FUNC.XCTA '!D16)</f>
        <v>0</v>
      </c>
      <c r="I23" s="58">
        <v>0</v>
      </c>
      <c r="J23" s="54">
        <f t="shared" si="4"/>
        <v>0</v>
      </c>
      <c r="K23" s="78">
        <v>0</v>
      </c>
      <c r="L23" s="79"/>
    </row>
    <row r="24" spans="1:16" ht="15" customHeight="1" x14ac:dyDescent="0.3">
      <c r="A24" s="50"/>
      <c r="B24" s="51" t="s">
        <v>13</v>
      </c>
      <c r="C24" s="52"/>
      <c r="D24" s="53">
        <f>SUM('[1]CONA.FUNC.XCTA '!C17)</f>
        <v>250000</v>
      </c>
      <c r="E24" s="53">
        <f>SUM('[1]CONA.FUNC.XCTA '!F17)</f>
        <v>0</v>
      </c>
      <c r="F24" s="76">
        <f>+E24/D24</f>
        <v>0</v>
      </c>
      <c r="G24" s="80"/>
      <c r="H24" s="57">
        <f>SUM('[1]CONA.FUNC.XCTA '!D17)</f>
        <v>250000</v>
      </c>
      <c r="I24" s="58">
        <f>+H24/D24</f>
        <v>1</v>
      </c>
      <c r="J24" s="54">
        <f t="shared" si="4"/>
        <v>0</v>
      </c>
      <c r="K24" s="78">
        <f>+J24/H24</f>
        <v>0</v>
      </c>
    </row>
    <row r="25" spans="1:16" ht="12" customHeight="1" x14ac:dyDescent="0.3">
      <c r="A25" s="50"/>
      <c r="B25" s="51" t="s">
        <v>14</v>
      </c>
      <c r="C25" s="52"/>
      <c r="D25" s="53">
        <f>SUM('[1]CONA.FUNC.XCTA '!C18)</f>
        <v>0</v>
      </c>
      <c r="E25" s="53">
        <f>SUM('[1]CONA.FUNC.XCTA '!F18)</f>
        <v>0</v>
      </c>
      <c r="F25" s="76">
        <v>0</v>
      </c>
      <c r="G25" s="80"/>
      <c r="H25" s="57">
        <f>SUM('[1]CONA.FUNC.XCTA '!D18)</f>
        <v>0</v>
      </c>
      <c r="I25" s="58">
        <v>0</v>
      </c>
      <c r="J25" s="54">
        <f t="shared" si="4"/>
        <v>0</v>
      </c>
      <c r="K25" s="78">
        <v>0</v>
      </c>
    </row>
    <row r="26" spans="1:16" ht="15" customHeight="1" x14ac:dyDescent="0.3">
      <c r="A26" s="50"/>
      <c r="B26" s="51" t="s">
        <v>15</v>
      </c>
      <c r="C26" s="52"/>
      <c r="D26" s="53">
        <f>SUM('[1]CONA.FUNC.XCTA '!C19)</f>
        <v>0</v>
      </c>
      <c r="E26" s="53">
        <f>SUM('[1]CONA.FUNC.XCTA '!F19)</f>
        <v>0</v>
      </c>
      <c r="F26" s="76">
        <v>0</v>
      </c>
      <c r="G26" s="80"/>
      <c r="H26" s="57">
        <f>SUM('[1]CONA.FUNC.XCTA '!D19)</f>
        <v>0</v>
      </c>
      <c r="I26" s="58">
        <v>0</v>
      </c>
      <c r="J26" s="54">
        <f t="shared" si="4"/>
        <v>0</v>
      </c>
      <c r="K26" s="78">
        <v>0</v>
      </c>
    </row>
    <row r="27" spans="1:16" ht="16.5" customHeight="1" thickBot="1" x14ac:dyDescent="0.35">
      <c r="A27" s="81" t="s">
        <v>19</v>
      </c>
      <c r="B27" s="82" t="s">
        <v>16</v>
      </c>
      <c r="C27" s="83"/>
      <c r="D27" s="84">
        <f>SUM('[1]CONA.FUNC.XCTA '!C20)</f>
        <v>151358</v>
      </c>
      <c r="E27" s="84">
        <f>SUM('[1]CONA.FUNC.XCTA '!F20)</f>
        <v>0</v>
      </c>
      <c r="F27" s="85">
        <f>+E27/D27</f>
        <v>0</v>
      </c>
      <c r="G27" s="86"/>
      <c r="H27" s="87">
        <f>SUM('[1]CONA.FUNC.XCTA '!D20)</f>
        <v>151358</v>
      </c>
      <c r="I27" s="88">
        <f>+H27/D27</f>
        <v>1</v>
      </c>
      <c r="J27" s="89">
        <f t="shared" si="4"/>
        <v>0</v>
      </c>
      <c r="K27" s="90">
        <f>+J27/H27</f>
        <v>0</v>
      </c>
    </row>
    <row r="28" spans="1:16" ht="42.75" customHeight="1" x14ac:dyDescent="0.3">
      <c r="A28" s="91"/>
      <c r="B28" s="92" t="s">
        <v>20</v>
      </c>
      <c r="C28" s="92"/>
      <c r="D28" s="92"/>
      <c r="E28" s="92"/>
      <c r="F28" s="92"/>
      <c r="G28" s="92"/>
      <c r="H28" s="92"/>
      <c r="I28" s="92"/>
      <c r="J28" s="92"/>
      <c r="K28" s="92"/>
      <c r="L28" s="91"/>
    </row>
    <row r="29" spans="1:16" ht="29.25" customHeight="1" x14ac:dyDescent="0.3">
      <c r="B29" s="93" t="s">
        <v>21</v>
      </c>
      <c r="C29" s="93"/>
      <c r="D29" s="93"/>
      <c r="E29" s="93"/>
      <c r="F29" s="93"/>
      <c r="G29" s="93"/>
      <c r="H29" s="93"/>
      <c r="I29" s="93"/>
      <c r="J29" s="93"/>
      <c r="K29" s="93"/>
    </row>
    <row r="30" spans="1:16" x14ac:dyDescent="0.3">
      <c r="B30" s="94"/>
      <c r="C30" s="95"/>
      <c r="D30" s="94"/>
      <c r="E30" s="95"/>
      <c r="F30" s="94"/>
      <c r="G30" s="95"/>
      <c r="H30" s="94"/>
      <c r="I30" s="95"/>
      <c r="J30" s="96"/>
    </row>
    <row r="31" spans="1:16" x14ac:dyDescent="0.3">
      <c r="B31" s="51"/>
      <c r="C31" s="52"/>
      <c r="D31" s="51"/>
      <c r="E31" s="52"/>
      <c r="F31" s="51"/>
      <c r="G31" s="52"/>
      <c r="H31" s="51"/>
      <c r="I31" s="52"/>
      <c r="J31" s="97"/>
    </row>
    <row r="32" spans="1:16" x14ac:dyDescent="0.3">
      <c r="B32" s="51"/>
      <c r="C32" s="52"/>
      <c r="D32" s="51"/>
      <c r="E32" s="52"/>
      <c r="F32" s="51"/>
      <c r="G32" s="52"/>
      <c r="H32" s="51"/>
      <c r="I32" s="52"/>
      <c r="J32" s="97"/>
    </row>
    <row r="33" spans="2:10" x14ac:dyDescent="0.3">
      <c r="B33" s="51"/>
      <c r="C33" s="52"/>
      <c r="D33" s="51"/>
      <c r="E33" s="52"/>
      <c r="F33" s="51"/>
      <c r="G33" s="52"/>
      <c r="H33" s="51"/>
      <c r="I33" s="52"/>
      <c r="J33" s="97"/>
    </row>
    <row r="34" spans="2:10" x14ac:dyDescent="0.3">
      <c r="B34" s="51"/>
      <c r="C34" s="52"/>
      <c r="D34" s="51"/>
      <c r="E34" s="52"/>
      <c r="F34" s="51"/>
      <c r="G34" s="52"/>
      <c r="H34" s="51"/>
      <c r="I34" s="52"/>
      <c r="J34" s="97"/>
    </row>
    <row r="35" spans="2:10" x14ac:dyDescent="0.3">
      <c r="B35" s="51"/>
      <c r="C35" s="52"/>
      <c r="D35" s="51"/>
      <c r="E35" s="52"/>
      <c r="F35" s="51"/>
      <c r="G35" s="52"/>
      <c r="H35" s="51"/>
      <c r="I35" s="52"/>
      <c r="J35" s="97"/>
    </row>
    <row r="36" spans="2:10" x14ac:dyDescent="0.3">
      <c r="B36" s="51"/>
      <c r="C36" s="52"/>
      <c r="D36" s="51"/>
      <c r="E36" s="52"/>
      <c r="F36" s="51"/>
      <c r="G36" s="52"/>
      <c r="H36" s="51"/>
      <c r="I36" s="52"/>
      <c r="J36" s="97"/>
    </row>
    <row r="37" spans="2:10" x14ac:dyDescent="0.3">
      <c r="B37" s="51"/>
      <c r="C37" s="52"/>
      <c r="D37" s="51"/>
      <c r="E37" s="52"/>
      <c r="F37" s="51"/>
      <c r="G37" s="52"/>
      <c r="H37" s="51"/>
      <c r="I37" s="52"/>
      <c r="J37" s="97"/>
    </row>
    <row r="38" spans="2:10" x14ac:dyDescent="0.3">
      <c r="B38" s="51"/>
      <c r="C38" s="52"/>
      <c r="D38" s="51"/>
      <c r="E38" s="52"/>
      <c r="F38" s="51"/>
      <c r="G38" s="52"/>
      <c r="H38" s="51"/>
      <c r="I38" s="52"/>
      <c r="J38" s="97"/>
    </row>
    <row r="39" spans="2:10" x14ac:dyDescent="0.3">
      <c r="B39" s="51"/>
      <c r="C39" s="52"/>
      <c r="D39" s="51"/>
      <c r="E39" s="52"/>
      <c r="F39" s="51"/>
      <c r="G39" s="52"/>
      <c r="H39" s="51"/>
      <c r="I39" s="52"/>
      <c r="J39" s="97"/>
    </row>
    <row r="40" spans="2:10" x14ac:dyDescent="0.3">
      <c r="B40" s="51"/>
      <c r="C40" s="52"/>
      <c r="D40" s="51"/>
      <c r="E40" s="52"/>
      <c r="F40" s="51"/>
      <c r="G40" s="52"/>
      <c r="H40" s="51"/>
      <c r="I40" s="52"/>
      <c r="J40" s="97"/>
    </row>
    <row r="41" spans="2:10" x14ac:dyDescent="0.3">
      <c r="B41" s="51"/>
      <c r="C41" s="52"/>
      <c r="D41" s="51"/>
      <c r="E41" s="52"/>
      <c r="F41" s="51"/>
      <c r="G41" s="52"/>
      <c r="H41" s="51"/>
      <c r="I41" s="52"/>
      <c r="J41" s="97"/>
    </row>
  </sheetData>
  <mergeCells count="68">
    <mergeCell ref="B41:C41"/>
    <mergeCell ref="D41:E41"/>
    <mergeCell ref="F41:G41"/>
    <mergeCell ref="H41:I4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8:K28"/>
    <mergeCell ref="B29:K29"/>
    <mergeCell ref="B30:C30"/>
    <mergeCell ref="D30:E30"/>
    <mergeCell ref="F30:G30"/>
    <mergeCell ref="H30:I30"/>
    <mergeCell ref="B20:C20"/>
    <mergeCell ref="B23:C23"/>
    <mergeCell ref="B24:C24"/>
    <mergeCell ref="B25:C25"/>
    <mergeCell ref="B26:C26"/>
    <mergeCell ref="B27:C27"/>
    <mergeCell ref="A13:C13"/>
    <mergeCell ref="A14:C14"/>
    <mergeCell ref="B16:C16"/>
    <mergeCell ref="B17:C17"/>
    <mergeCell ref="B18:C18"/>
    <mergeCell ref="B19:C19"/>
    <mergeCell ref="A5:K5"/>
    <mergeCell ref="A6:K6"/>
    <mergeCell ref="A8:K8"/>
    <mergeCell ref="A9:K9"/>
    <mergeCell ref="A10:K10"/>
    <mergeCell ref="H12:I12"/>
  </mergeCells>
  <printOptions horizontalCentered="1"/>
  <pageMargins left="1.2598425196850394" right="1.2598425196850394" top="0.23622047244094491" bottom="0.23622047244094491" header="0.15748031496062992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COPIA RÁPIDA EJECUCIÓN</vt:lpstr>
      <vt:lpstr>'COPIA RÁPIDA EJECUCIÓN'!Área_de_impresión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Katiuska Masiel Cortez Serrano</dc:creator>
  <cp:lastModifiedBy>Katiuska Masiel Cortez Serrano</cp:lastModifiedBy>
  <dcterms:created xsi:type="dcterms:W3CDTF">2022-09-08T12:55:38Z</dcterms:created>
  <dcterms:modified xsi:type="dcterms:W3CDTF">2022-09-08T12:56:31Z</dcterms:modified>
</cp:coreProperties>
</file>