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rce\Desktop\"/>
    </mc:Choice>
  </mc:AlternateContent>
  <bookViews>
    <workbookView xWindow="0" yWindow="0" windowWidth="20490" windowHeight="7620"/>
  </bookViews>
  <sheets>
    <sheet name="PGN.FUNC-INV.EJECUCION.RES.CONT" sheetId="12" r:id="rId1"/>
  </sheets>
  <externalReferences>
    <externalReference r:id="rId2"/>
  </externalReferences>
  <definedNames>
    <definedName name="_xlnm.Print_Area" localSheetId="0">'PGN.FUNC-INV.EJECUCION.RES.CONT'!$A$1:$L$28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2" l="1"/>
  <c r="J21" i="12" s="1"/>
  <c r="E21" i="12"/>
  <c r="F21" i="12" s="1"/>
  <c r="D21" i="12"/>
  <c r="I20" i="12"/>
  <c r="J20" i="12" s="1"/>
  <c r="F20" i="12"/>
  <c r="E20" i="12"/>
  <c r="K20" i="12" s="1"/>
  <c r="L20" i="12" s="1"/>
  <c r="D20" i="12"/>
  <c r="I19" i="12"/>
  <c r="J19" i="12" s="1"/>
  <c r="E19" i="12"/>
  <c r="F19" i="12" s="1"/>
  <c r="D19" i="12"/>
  <c r="I18" i="12"/>
  <c r="E18" i="12"/>
  <c r="E15" i="12" s="1"/>
  <c r="D18" i="12"/>
  <c r="J18" i="12" s="1"/>
  <c r="I17" i="12"/>
  <c r="J17" i="12" s="1"/>
  <c r="E17" i="12"/>
  <c r="F17" i="12" s="1"/>
  <c r="D17" i="12"/>
  <c r="D15" i="12" s="1"/>
  <c r="D14" i="12" s="1"/>
  <c r="I16" i="12"/>
  <c r="J16" i="12" s="1"/>
  <c r="F16" i="12"/>
  <c r="E16" i="12"/>
  <c r="K16" i="12" s="1"/>
  <c r="L16" i="12" s="1"/>
  <c r="D16" i="12"/>
  <c r="H15" i="12"/>
  <c r="H14" i="12" s="1"/>
  <c r="E14" i="12" l="1"/>
  <c r="K15" i="12"/>
  <c r="F15" i="12"/>
  <c r="K19" i="12"/>
  <c r="L19" i="12" s="1"/>
  <c r="K18" i="12"/>
  <c r="L18" i="12" s="1"/>
  <c r="I15" i="12"/>
  <c r="K17" i="12"/>
  <c r="L17" i="12" s="1"/>
  <c r="F18" i="12"/>
  <c r="K21" i="12"/>
  <c r="L21" i="12" s="1"/>
  <c r="J15" i="12" l="1"/>
  <c r="I14" i="12"/>
  <c r="J14" i="12" s="1"/>
  <c r="L15" i="12"/>
  <c r="F14" i="12"/>
  <c r="K14" i="12"/>
  <c r="L14" i="12" l="1"/>
</calcChain>
</file>

<file path=xl/comments1.xml><?xml version="1.0" encoding="utf-8"?>
<comments xmlns="http://schemas.openxmlformats.org/spreadsheetml/2006/main">
  <authors>
    <author>David Arce</author>
  </authors>
  <commentList>
    <comment ref="D21" authorId="0" shapeId="0">
      <text>
        <r>
          <rPr>
            <b/>
            <sz val="9"/>
            <color indexed="81"/>
            <rFont val="Tahoma"/>
            <family val="2"/>
          </rPr>
          <t>David Arce:</t>
        </r>
        <r>
          <rPr>
            <sz val="9"/>
            <color indexed="81"/>
            <rFont val="Tahoma"/>
            <family val="2"/>
          </rPr>
          <t xml:space="preserve">
el tema de la cuenta 380 por 2,088 del traslado que realizó Celi Mall por IMEL. (MANUAL)</t>
        </r>
      </text>
    </comment>
  </commentList>
</comments>
</file>

<file path=xl/sharedStrings.xml><?xml version="1.0" encoding="utf-8"?>
<sst xmlns="http://schemas.openxmlformats.org/spreadsheetml/2006/main" count="25" uniqueCount="24">
  <si>
    <t>PROCURADURÍA GENERAL DE LA NACIÓN</t>
  </si>
  <si>
    <t>SECRETARÍA ADMINISTRATIVA</t>
  </si>
  <si>
    <t>DEPARTAMENTO DE PRESUPUESTO</t>
  </si>
  <si>
    <t>EJECUCIÓN PRESUPUESTARIA</t>
  </si>
  <si>
    <t>FUNCIONAMIENTO E INVERSIÓN</t>
  </si>
  <si>
    <t>DETALLE</t>
  </si>
  <si>
    <t>Presupuesto Modificado</t>
  </si>
  <si>
    <t>Ejecución Real Acumulada</t>
  </si>
  <si>
    <t>Asignación Acumulada</t>
  </si>
  <si>
    <t>TOTAL</t>
  </si>
  <si>
    <t>FUNCIONAMIENTO</t>
  </si>
  <si>
    <t>Servicios Personales</t>
  </si>
  <si>
    <t>Servicios No Personales</t>
  </si>
  <si>
    <t>Materiales y Suministros</t>
  </si>
  <si>
    <t>Maquinaria y Equipo</t>
  </si>
  <si>
    <t>Transferencias Corrientes</t>
  </si>
  <si>
    <t>INVERSIÓN</t>
  </si>
  <si>
    <t>Contención del Gasto</t>
  </si>
  <si>
    <t xml:space="preserve">Presupuesto de Funcionamiento: B/. 2,292,585.00                                                                                                                                                                Presupuesto de Inversión: B/.434,967.00                               </t>
  </si>
  <si>
    <t>que fueron incorporados a nuestro presupuesto, el 30 de abril del año en curso.</t>
  </si>
  <si>
    <r>
      <t xml:space="preserve">A la Procuraduría General de la Nación, se le aprobó un Traslado Interinstitucional, por el monto total de </t>
    </r>
    <r>
      <rPr>
        <b/>
        <sz val="10"/>
        <color theme="1"/>
        <rFont val="Arial"/>
        <family val="2"/>
      </rPr>
      <t xml:space="preserve">B/.6,779,513.00 </t>
    </r>
    <r>
      <rPr>
        <sz val="10"/>
        <color theme="1"/>
        <rFont val="Arial"/>
        <family val="2"/>
      </rPr>
      <t>recursos</t>
    </r>
  </si>
  <si>
    <r>
      <rPr>
        <b/>
        <sz val="10"/>
        <color theme="1"/>
        <rFont val="Arial"/>
        <family val="2"/>
      </rPr>
      <t xml:space="preserve">NOTA: </t>
    </r>
    <r>
      <rPr>
        <sz val="10"/>
        <color theme="1"/>
        <rFont val="Arial"/>
        <family val="2"/>
      </rPr>
      <t>Mediante Resolución de Gabinete  N°3 del 12 de enero de 2021, publicado en la Gaceta Oficial N° 29197-A,                                                                                                                          ¨Que adopta medidas administrativas y fiscales para la reestructuración dinámica de Presupuesto General del Estado para la Vigencia Fiscal 2021¨.  A la Procuraduría General de la Nación, se le aplicó el Tope Presupuestario (contención del gasto)  por el monto total de</t>
    </r>
    <r>
      <rPr>
        <b/>
        <sz val="10"/>
        <color theme="1"/>
        <rFont val="Arial"/>
        <family val="2"/>
      </rPr>
      <t xml:space="preserve"> B/.2,727,552.00                                                                                                                                                                          </t>
    </r>
    <r>
      <rPr>
        <sz val="10"/>
        <color theme="1"/>
        <rFont val="Arial"/>
        <family val="2"/>
      </rPr>
      <t xml:space="preserve">                                                                                                                                                                                                                                                                                                                                                                                      </t>
    </r>
    <r>
      <rPr>
        <sz val="10"/>
        <color theme="9" tint="-0.249977111117893"/>
        <rFont val="Arial"/>
        <family val="2"/>
      </rPr>
      <t xml:space="preserve">  </t>
    </r>
    <r>
      <rPr>
        <b/>
        <sz val="10"/>
        <rFont val="Arial"/>
        <family val="2"/>
      </rPr>
      <t xml:space="preserve">                                                                                                                                                                                                                                                                                                         </t>
    </r>
    <r>
      <rPr>
        <sz val="10"/>
        <color theme="9" tint="-0.249977111117893"/>
        <rFont val="Arial"/>
        <family val="2"/>
      </rPr>
      <t xml:space="preserve">   </t>
    </r>
    <r>
      <rPr>
        <sz val="10"/>
        <color theme="1"/>
        <rFont val="Arial"/>
        <family val="2"/>
      </rPr>
      <t xml:space="preserve">                                                                                                                                                                                                                                                                                                                                                                                                                                                                                                                                                                                                                                                                                                                                                                                                                                                                                                                                                                                                                                                                                                                                                                                                                                                                                                                                                                                                                                                                                                                                                                                                                                                                                                                                                                                                                                                                                                                                                                      </t>
    </r>
  </si>
  <si>
    <r>
      <t xml:space="preserve">Los montos que se reflejaban en los informes de ejecución de los meses anteriores en la columna de la Contención del Gasto, fueron trasladados en su totalidad al MIPRES, con la finalidad de cumplir con el Plan Panamá Solidario, </t>
    </r>
    <r>
      <rPr>
        <i/>
        <sz val="10"/>
        <color theme="1"/>
        <rFont val="Arial"/>
        <family val="2"/>
      </rPr>
      <t>Presupuesto de Funcionamiento</t>
    </r>
    <r>
      <rPr>
        <sz val="10"/>
        <color theme="1"/>
        <rFont val="Arial"/>
        <family val="2"/>
      </rPr>
      <t xml:space="preserve"> B/.2,292,588.00 y </t>
    </r>
    <r>
      <rPr>
        <i/>
        <sz val="10"/>
        <color theme="1"/>
        <rFont val="Arial"/>
        <family val="2"/>
      </rPr>
      <t>Presupuesto de Inversión</t>
    </r>
    <r>
      <rPr>
        <sz val="10"/>
        <color theme="1"/>
        <rFont val="Arial"/>
        <family val="2"/>
      </rPr>
      <t xml:space="preserve"> B/.434,967.00 lo cual hace un total de </t>
    </r>
    <r>
      <rPr>
        <b/>
        <sz val="10"/>
        <color theme="1"/>
        <rFont val="Arial"/>
        <family val="2"/>
      </rPr>
      <t>B/. 2,727,555.00</t>
    </r>
  </si>
  <si>
    <t>AL 30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</si>
</sst>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2]\ * #,##0.00_ ;_ [$€-2]\ * \-#,##0.00_ ;_ [$€-2]\ * &quot;-&quot;??_ "/>
    <numFmt numFmtId="165" formatCode="_-* #,##0.00_-;\-* #,##0.00_-;_-* &quot;-&quot;??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1"/>
      <color theme="1"/>
      <name val="Arial"/>
      <family val="2"/>
    </font>
    <font>
      <b/>
      <sz val="10"/>
      <name val="Arial"/>
      <family val="2"/>
    </font>
    <font>
      <b/>
      <sz val="9"/>
      <name val="Arial"/>
      <family val="2"/>
    </font>
    <font>
      <sz val="10"/>
      <name val="Arial"/>
      <family val="2"/>
    </font>
    <font>
      <b/>
      <sz val="8"/>
      <name val="Arial"/>
      <family val="2"/>
    </font>
    <font>
      <sz val="9"/>
      <name val="Arial"/>
      <family val="2"/>
    </font>
    <font>
      <b/>
      <u val="double"/>
      <sz val="10"/>
      <name val="Arial"/>
      <family val="2"/>
    </font>
    <font>
      <b/>
      <u val="double"/>
      <sz val="9"/>
      <name val="Arial"/>
      <family val="2"/>
    </font>
    <font>
      <b/>
      <u/>
      <sz val="10"/>
      <name val="Arial"/>
      <family val="2"/>
    </font>
    <font>
      <b/>
      <u/>
      <sz val="9"/>
      <name val="Arial"/>
      <family val="2"/>
    </font>
    <font>
      <sz val="10"/>
      <color theme="1"/>
      <name val="Arial"/>
      <family val="2"/>
    </font>
    <font>
      <b/>
      <sz val="10"/>
      <color theme="1"/>
      <name val="Arial"/>
      <family val="2"/>
    </font>
    <font>
      <sz val="10"/>
      <color theme="9" tint="-0.249977111117893"/>
      <name val="Arial"/>
      <family val="2"/>
    </font>
    <font>
      <sz val="12"/>
      <color theme="1"/>
      <name val="Calibri"/>
      <family val="2"/>
      <scheme val="minor"/>
    </font>
    <font>
      <b/>
      <sz val="9"/>
      <color theme="1"/>
      <name val="Arial"/>
      <family val="2"/>
    </font>
    <font>
      <sz val="9"/>
      <color theme="1"/>
      <name val="Arial"/>
      <family val="2"/>
    </font>
    <font>
      <i/>
      <sz val="10"/>
      <color theme="1"/>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indexed="4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theme="0" tint="-0.24994659260841701"/>
      </bottom>
      <diagonal/>
    </border>
    <border>
      <left/>
      <right/>
      <top style="medium">
        <color indexed="64"/>
      </top>
      <bottom style="hair">
        <color theme="0" tint="-0.24994659260841701"/>
      </bottom>
      <diagonal/>
    </border>
    <border>
      <left/>
      <right style="hair">
        <color theme="0" tint="-0.24994659260841701"/>
      </right>
      <top style="medium">
        <color indexed="64"/>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medium">
        <color indexed="64"/>
      </right>
      <top/>
      <bottom style="hair">
        <color theme="0" tint="-0.24994659260841701"/>
      </bottom>
      <diagonal/>
    </border>
    <border>
      <left style="medium">
        <color indexed="64"/>
      </left>
      <right style="hair">
        <color indexed="22"/>
      </right>
      <top style="medium">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medium">
        <color indexed="64"/>
      </top>
      <bottom style="hair">
        <color indexed="22"/>
      </bottom>
      <diagonal/>
    </border>
    <border>
      <left style="hair">
        <color indexed="22"/>
      </left>
      <right style="medium">
        <color indexed="64"/>
      </right>
      <top style="hair">
        <color indexed="22"/>
      </top>
      <bottom style="hair">
        <color indexed="22"/>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indexed="22"/>
      </right>
      <top style="hair">
        <color indexed="22"/>
      </top>
      <bottom style="hair">
        <color indexed="22"/>
      </bottom>
      <diagonal/>
    </border>
    <border>
      <left style="medium">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style="medium">
        <color indexed="64"/>
      </bottom>
      <diagonal/>
    </border>
    <border>
      <left style="medium">
        <color indexed="64"/>
      </left>
      <right style="hair">
        <color indexed="22"/>
      </right>
      <top style="hair">
        <color indexed="22"/>
      </top>
      <bottom style="medium">
        <color indexed="64"/>
      </bottom>
      <diagonal/>
    </border>
    <border>
      <left style="hair">
        <color indexed="22"/>
      </left>
      <right style="hair">
        <color theme="0" tint="-0.24994659260841701"/>
      </right>
      <top style="hair">
        <color indexed="22"/>
      </top>
      <bottom style="medium">
        <color indexed="64"/>
      </bottom>
      <diagonal/>
    </border>
    <border>
      <left style="hair">
        <color indexed="22"/>
      </left>
      <right style="medium">
        <color indexed="64"/>
      </right>
      <top style="hair">
        <color indexed="22"/>
      </top>
      <bottom style="medium">
        <color indexed="64"/>
      </bottom>
      <diagonal/>
    </border>
    <border>
      <left style="medium">
        <color indexed="64"/>
      </left>
      <right style="medium">
        <color indexed="64"/>
      </right>
      <top style="medium">
        <color indexed="64"/>
      </top>
      <bottom style="hair">
        <color theme="0" tint="-0.249977111117893"/>
      </bottom>
      <diagonal/>
    </border>
    <border>
      <left style="medium">
        <color indexed="64"/>
      </left>
      <right style="medium">
        <color indexed="64"/>
      </right>
      <top/>
      <bottom style="hair">
        <color theme="0" tint="-0.249977111117893"/>
      </bottom>
      <diagonal/>
    </border>
    <border>
      <left style="medium">
        <color indexed="64"/>
      </left>
      <right style="medium">
        <color indexed="64"/>
      </right>
      <top style="hair">
        <color theme="0" tint="-0.249977111117893"/>
      </top>
      <bottom style="hair">
        <color theme="0" tint="-0.249977111117893"/>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164" fontId="0" fillId="0" borderId="0" applyNumberFormat="0" applyFill="0" applyBorder="0" applyAlignment="0" applyProtection="0"/>
    <xf numFmtId="164" fontId="10" fillId="0" borderId="0"/>
    <xf numFmtId="164" fontId="15" fillId="0" borderId="0" applyNumberFormat="0" applyFill="0" applyBorder="0" applyAlignment="0" applyProtection="0"/>
    <xf numFmtId="164" fontId="9" fillId="0" borderId="0"/>
    <xf numFmtId="164" fontId="8" fillId="0" borderId="0"/>
    <xf numFmtId="0" fontId="15" fillId="0" borderId="0"/>
    <xf numFmtId="164" fontId="7" fillId="0" borderId="0"/>
    <xf numFmtId="164" fontId="6" fillId="0" borderId="0"/>
    <xf numFmtId="164" fontId="5" fillId="0" borderId="0"/>
    <xf numFmtId="164" fontId="4" fillId="0" borderId="0"/>
    <xf numFmtId="165" fontId="15" fillId="0" borderId="0" applyFont="0" applyFill="0" applyBorder="0" applyAlignment="0" applyProtection="0"/>
    <xf numFmtId="164" fontId="3" fillId="0" borderId="0"/>
    <xf numFmtId="164" fontId="2" fillId="0" borderId="0"/>
    <xf numFmtId="164" fontId="1" fillId="0" borderId="0"/>
  </cellStyleXfs>
  <cellXfs count="104">
    <xf numFmtId="0" fontId="0" fillId="0" borderId="0" xfId="0" applyNumberFormat="1"/>
    <xf numFmtId="0" fontId="16" fillId="5" borderId="1" xfId="2" applyNumberFormat="1" applyFont="1" applyFill="1" applyBorder="1" applyAlignment="1">
      <alignment horizontal="centerContinuous" vertical="center" wrapText="1"/>
    </xf>
    <xf numFmtId="9" fontId="18" fillId="0" borderId="12" xfId="2" applyNumberFormat="1" applyFont="1" applyFill="1" applyBorder="1" applyAlignment="1">
      <alignment horizontal="center" vertical="center"/>
    </xf>
    <xf numFmtId="9" fontId="17" fillId="0" borderId="10" xfId="2" applyNumberFormat="1" applyFont="1" applyFill="1" applyBorder="1" applyAlignment="1">
      <alignment horizontal="center" vertical="center"/>
    </xf>
    <xf numFmtId="9" fontId="15" fillId="0" borderId="12" xfId="2" applyNumberFormat="1" applyFont="1" applyFill="1" applyBorder="1" applyAlignment="1">
      <alignment horizontal="center" vertical="center"/>
    </xf>
    <xf numFmtId="9" fontId="21" fillId="0" borderId="24" xfId="2" applyNumberFormat="1" applyFont="1" applyFill="1" applyBorder="1" applyAlignment="1">
      <alignment horizontal="center" vertical="center"/>
    </xf>
    <xf numFmtId="9" fontId="20" fillId="0" borderId="25" xfId="2" applyNumberFormat="1" applyFont="1" applyFill="1" applyBorder="1" applyAlignment="1">
      <alignment horizontal="center" vertical="center"/>
    </xf>
    <xf numFmtId="0" fontId="16" fillId="4" borderId="1" xfId="2" applyNumberFormat="1" applyFont="1" applyFill="1" applyBorder="1" applyAlignment="1">
      <alignment horizontal="center" vertical="center" wrapText="1"/>
    </xf>
    <xf numFmtId="9" fontId="18" fillId="8" borderId="10" xfId="2" applyNumberFormat="1" applyFont="1" applyFill="1" applyBorder="1" applyAlignment="1">
      <alignment horizontal="center" vertical="center"/>
    </xf>
    <xf numFmtId="9" fontId="20" fillId="8" borderId="10" xfId="2" applyNumberFormat="1" applyFont="1" applyFill="1" applyBorder="1" applyAlignment="1">
      <alignment horizontal="center" vertical="center"/>
    </xf>
    <xf numFmtId="9" fontId="15" fillId="0" borderId="10" xfId="2" applyNumberFormat="1" applyFont="1" applyFill="1" applyBorder="1" applyAlignment="1">
      <alignment horizontal="center" vertical="center"/>
    </xf>
    <xf numFmtId="164" fontId="26" fillId="0" borderId="0" xfId="0" applyFont="1" applyAlignment="1"/>
    <xf numFmtId="164" fontId="22" fillId="0" borderId="0" xfId="0" applyFont="1" applyAlignment="1"/>
    <xf numFmtId="164" fontId="12" fillId="0" borderId="0" xfId="0" applyFont="1" applyAlignment="1"/>
    <xf numFmtId="0" fontId="23" fillId="0" borderId="34" xfId="5" applyNumberFormat="1" applyFont="1" applyBorder="1" applyAlignment="1">
      <alignment horizontal="left" vertical="center" wrapText="1"/>
    </xf>
    <xf numFmtId="0" fontId="23" fillId="0" borderId="0" xfId="5" applyNumberFormat="1" applyFont="1" applyBorder="1" applyAlignment="1">
      <alignment horizontal="left" vertical="center" wrapText="1"/>
    </xf>
    <xf numFmtId="0" fontId="23" fillId="0" borderId="35" xfId="5" applyNumberFormat="1" applyFont="1" applyBorder="1" applyAlignment="1">
      <alignment horizontal="left" vertical="center" wrapText="1"/>
    </xf>
    <xf numFmtId="0" fontId="22" fillId="0" borderId="34" xfId="5" applyNumberFormat="1" applyFont="1" applyBorder="1" applyAlignment="1">
      <alignment horizontal="justify" vertical="justify" wrapText="1"/>
    </xf>
    <xf numFmtId="0" fontId="22" fillId="0" borderId="0" xfId="5" applyNumberFormat="1" applyFont="1" applyBorder="1" applyAlignment="1">
      <alignment horizontal="justify" vertical="justify" wrapText="1"/>
    </xf>
    <xf numFmtId="0" fontId="22" fillId="0" borderId="35" xfId="5" applyNumberFormat="1" applyFont="1" applyBorder="1" applyAlignment="1">
      <alignment horizontal="justify" vertical="justify" wrapText="1"/>
    </xf>
    <xf numFmtId="0" fontId="22" fillId="0" borderId="34" xfId="5" applyNumberFormat="1" applyFont="1" applyBorder="1" applyAlignment="1">
      <alignment horizontal="left" vertical="justify" wrapText="1"/>
    </xf>
    <xf numFmtId="0" fontId="22" fillId="0" borderId="0" xfId="5" applyNumberFormat="1" applyFont="1" applyBorder="1" applyAlignment="1">
      <alignment horizontal="left" vertical="justify" wrapText="1"/>
    </xf>
    <xf numFmtId="0" fontId="22" fillId="0" borderId="35" xfId="5" applyNumberFormat="1" applyFont="1" applyBorder="1" applyAlignment="1">
      <alignment horizontal="left" vertical="justify" wrapText="1"/>
    </xf>
    <xf numFmtId="0" fontId="22" fillId="0" borderId="34" xfId="5" applyNumberFormat="1" applyFont="1" applyBorder="1" applyAlignment="1">
      <alignment horizontal="justify" wrapText="1"/>
    </xf>
    <xf numFmtId="0" fontId="22" fillId="0" borderId="0" xfId="5" applyNumberFormat="1" applyFont="1" applyBorder="1" applyAlignment="1">
      <alignment horizontal="justify" wrapText="1"/>
    </xf>
    <xf numFmtId="0" fontId="22" fillId="0" borderId="35" xfId="5" applyNumberFormat="1" applyFont="1" applyBorder="1" applyAlignment="1">
      <alignment horizontal="justify" wrapText="1"/>
    </xf>
    <xf numFmtId="0" fontId="22" fillId="0" borderId="36" xfId="5" applyNumberFormat="1" applyFont="1" applyBorder="1" applyAlignment="1">
      <alignment horizontal="justify" wrapText="1"/>
    </xf>
    <xf numFmtId="0" fontId="22" fillId="0" borderId="30" xfId="5" applyNumberFormat="1" applyFont="1" applyBorder="1" applyAlignment="1">
      <alignment horizontal="justify" wrapText="1"/>
    </xf>
    <xf numFmtId="0" fontId="22" fillId="0" borderId="37" xfId="5" applyNumberFormat="1" applyFont="1" applyBorder="1" applyAlignment="1">
      <alignment horizontal="justify" wrapText="1"/>
    </xf>
    <xf numFmtId="0" fontId="22" fillId="0" borderId="31" xfId="5" applyNumberFormat="1" applyFont="1" applyBorder="1" applyAlignment="1">
      <alignment horizontal="justify" vertical="distributed"/>
    </xf>
    <xf numFmtId="0" fontId="22" fillId="0" borderId="32" xfId="5" applyNumberFormat="1" applyFont="1" applyBorder="1" applyAlignment="1">
      <alignment horizontal="justify" vertical="distributed"/>
    </xf>
    <xf numFmtId="0" fontId="22" fillId="0" borderId="33" xfId="5" applyNumberFormat="1" applyFont="1" applyBorder="1" applyAlignment="1">
      <alignment horizontal="justify" vertical="distributed"/>
    </xf>
    <xf numFmtId="0" fontId="16" fillId="6" borderId="2" xfId="2" applyNumberFormat="1" applyFont="1" applyFill="1" applyBorder="1" applyAlignment="1">
      <alignment horizontal="center" vertical="center" wrapText="1"/>
    </xf>
    <xf numFmtId="0" fontId="16" fillId="6" borderId="3" xfId="2" applyNumberFormat="1" applyFont="1" applyFill="1" applyBorder="1" applyAlignment="1">
      <alignment horizontal="center" vertical="center" wrapText="1"/>
    </xf>
    <xf numFmtId="0" fontId="1" fillId="0" borderId="0" xfId="13" applyNumberFormat="1" applyAlignment="1">
      <alignment horizontal="center"/>
    </xf>
    <xf numFmtId="0" fontId="1" fillId="0" borderId="0" xfId="13" applyNumberFormat="1"/>
    <xf numFmtId="0" fontId="11" fillId="0" borderId="0" xfId="13" applyNumberFormat="1" applyFont="1" applyAlignment="1">
      <alignment horizontal="center"/>
    </xf>
    <xf numFmtId="0" fontId="12" fillId="0" borderId="0" xfId="13" applyNumberFormat="1" applyFont="1"/>
    <xf numFmtId="0" fontId="12" fillId="0" borderId="0" xfId="13" applyNumberFormat="1" applyFont="1" applyAlignment="1">
      <alignment horizontal="center"/>
    </xf>
    <xf numFmtId="0" fontId="14" fillId="0" borderId="0" xfId="13" applyNumberFormat="1" applyFont="1" applyAlignment="1" applyProtection="1">
      <alignment horizontal="center"/>
      <protection locked="0"/>
    </xf>
    <xf numFmtId="0" fontId="14" fillId="3" borderId="1" xfId="13" applyNumberFormat="1" applyFont="1" applyFill="1" applyBorder="1" applyAlignment="1">
      <alignment horizontal="centerContinuous" vertical="center" wrapText="1"/>
    </xf>
    <xf numFmtId="0" fontId="16" fillId="2" borderId="0" xfId="13" applyNumberFormat="1" applyFont="1" applyFill="1" applyBorder="1" applyAlignment="1">
      <alignment vertical="center" wrapText="1"/>
    </xf>
    <xf numFmtId="0" fontId="16" fillId="7" borderId="1" xfId="13" applyNumberFormat="1" applyFont="1" applyFill="1" applyBorder="1" applyAlignment="1">
      <alignment horizontal="center" vertical="center" wrapText="1"/>
    </xf>
    <xf numFmtId="0" fontId="17" fillId="0" borderId="0" xfId="13" applyNumberFormat="1" applyFont="1"/>
    <xf numFmtId="4" fontId="18" fillId="0" borderId="0" xfId="13" applyNumberFormat="1" applyFont="1" applyFill="1" applyBorder="1" applyAlignment="1">
      <alignment vertical="center"/>
    </xf>
    <xf numFmtId="4" fontId="17" fillId="0" borderId="0" xfId="13" applyNumberFormat="1" applyFont="1"/>
    <xf numFmtId="0" fontId="18" fillId="2" borderId="4" xfId="13" applyNumberFormat="1" applyFont="1" applyFill="1" applyBorder="1" applyAlignment="1">
      <alignment horizontal="center" vertical="center"/>
    </xf>
    <xf numFmtId="0" fontId="18" fillId="2" borderId="5" xfId="13" applyNumberFormat="1" applyFont="1" applyFill="1" applyBorder="1" applyAlignment="1">
      <alignment horizontal="center" vertical="center"/>
    </xf>
    <xf numFmtId="0" fontId="18" fillId="2" borderId="6" xfId="13" applyNumberFormat="1" applyFont="1" applyFill="1" applyBorder="1" applyAlignment="1">
      <alignment horizontal="center" vertical="center"/>
    </xf>
    <xf numFmtId="3" fontId="18" fillId="0" borderId="7" xfId="13" applyNumberFormat="1" applyFont="1" applyFill="1" applyBorder="1" applyAlignment="1">
      <alignment vertical="center"/>
    </xf>
    <xf numFmtId="9" fontId="18" fillId="2" borderId="8" xfId="13" applyNumberFormat="1" applyFont="1" applyFill="1" applyBorder="1" applyAlignment="1">
      <alignment horizontal="center" vertical="center"/>
    </xf>
    <xf numFmtId="0" fontId="19" fillId="2" borderId="0" xfId="13" applyNumberFormat="1" applyFont="1" applyFill="1" applyBorder="1"/>
    <xf numFmtId="3" fontId="18" fillId="2" borderId="26" xfId="13" applyNumberFormat="1" applyFont="1" applyFill="1" applyBorder="1" applyAlignment="1">
      <alignment vertical="center"/>
    </xf>
    <xf numFmtId="3" fontId="18" fillId="8" borderId="9" xfId="13" applyNumberFormat="1" applyFont="1" applyFill="1" applyBorder="1" applyAlignment="1">
      <alignment vertical="center"/>
    </xf>
    <xf numFmtId="3" fontId="18" fillId="8" borderId="11" xfId="13" applyNumberFormat="1" applyFont="1" applyFill="1" applyBorder="1" applyAlignment="1">
      <alignment vertical="center"/>
    </xf>
    <xf numFmtId="0" fontId="13" fillId="0" borderId="0" xfId="13" applyNumberFormat="1" applyFont="1"/>
    <xf numFmtId="3" fontId="13" fillId="0" borderId="0" xfId="13" applyNumberFormat="1" applyFont="1"/>
    <xf numFmtId="3" fontId="17" fillId="0" borderId="0" xfId="13" applyNumberFormat="1" applyFont="1"/>
    <xf numFmtId="0" fontId="13" fillId="0" borderId="13" xfId="13" applyNumberFormat="1" applyFont="1" applyBorder="1" applyAlignment="1">
      <alignment vertical="center"/>
    </xf>
    <xf numFmtId="0" fontId="20" fillId="2" borderId="14" xfId="13" applyNumberFormat="1" applyFont="1" applyFill="1" applyBorder="1" applyAlignment="1">
      <alignment horizontal="center" vertical="center"/>
    </xf>
    <xf numFmtId="3" fontId="20" fillId="0" borderId="14" xfId="13" applyNumberFormat="1" applyFont="1" applyFill="1" applyBorder="1" applyAlignment="1">
      <alignment vertical="center"/>
    </xf>
    <xf numFmtId="9" fontId="20" fillId="2" borderId="15" xfId="13" applyNumberFormat="1" applyFont="1" applyFill="1" applyBorder="1" applyAlignment="1">
      <alignment horizontal="center" vertical="center"/>
    </xf>
    <xf numFmtId="0" fontId="21" fillId="2" borderId="0" xfId="13" applyNumberFormat="1" applyFont="1" applyFill="1" applyBorder="1" applyAlignment="1">
      <alignment vertical="center"/>
    </xf>
    <xf numFmtId="3" fontId="20" fillId="2" borderId="27" xfId="13" applyNumberFormat="1" applyFont="1" applyFill="1" applyBorder="1" applyAlignment="1">
      <alignment vertical="center"/>
    </xf>
    <xf numFmtId="3" fontId="20" fillId="8" borderId="16" xfId="13" applyNumberFormat="1" applyFont="1" applyFill="1" applyBorder="1" applyAlignment="1">
      <alignment vertical="center"/>
    </xf>
    <xf numFmtId="3" fontId="20" fillId="8" borderId="10" xfId="13" applyNumberFormat="1" applyFont="1" applyFill="1" applyBorder="1" applyAlignment="1">
      <alignment vertical="center"/>
    </xf>
    <xf numFmtId="0" fontId="14" fillId="0" borderId="0" xfId="13" applyNumberFormat="1" applyFont="1" applyAlignment="1">
      <alignment vertical="center"/>
    </xf>
    <xf numFmtId="4" fontId="14" fillId="0" borderId="0" xfId="13" applyNumberFormat="1" applyFont="1" applyAlignment="1">
      <alignment vertical="center"/>
    </xf>
    <xf numFmtId="0" fontId="15" fillId="0" borderId="17" xfId="13" applyNumberFormat="1" applyFont="1" applyBorder="1" applyAlignment="1">
      <alignment horizontal="center" vertical="center"/>
    </xf>
    <xf numFmtId="0" fontId="15" fillId="2" borderId="18" xfId="13" applyNumberFormat="1" applyFont="1" applyFill="1" applyBorder="1" applyAlignment="1">
      <alignment horizontal="left" vertical="center" wrapText="1"/>
    </xf>
    <xf numFmtId="0" fontId="15" fillId="2" borderId="19" xfId="13" applyNumberFormat="1" applyFont="1" applyFill="1" applyBorder="1" applyAlignment="1">
      <alignment horizontal="left" vertical="center" wrapText="1"/>
    </xf>
    <xf numFmtId="3" fontId="15" fillId="2" borderId="14" xfId="13" applyNumberFormat="1" applyFont="1" applyFill="1" applyBorder="1" applyAlignment="1">
      <alignment horizontal="right" vertical="center"/>
    </xf>
    <xf numFmtId="3" fontId="15" fillId="2" borderId="14" xfId="13" applyNumberFormat="1" applyFont="1" applyFill="1" applyBorder="1" applyAlignment="1">
      <alignment vertical="center"/>
    </xf>
    <xf numFmtId="9" fontId="15" fillId="2" borderId="15" xfId="13" applyNumberFormat="1" applyFont="1" applyFill="1" applyBorder="1" applyAlignment="1">
      <alignment horizontal="center" vertical="center"/>
    </xf>
    <xf numFmtId="0" fontId="17" fillId="2" borderId="0" xfId="13" applyNumberFormat="1" applyFont="1" applyFill="1" applyBorder="1" applyAlignment="1">
      <alignment vertical="center"/>
    </xf>
    <xf numFmtId="3" fontId="15" fillId="2" borderId="28" xfId="13" applyNumberFormat="1" applyFont="1" applyFill="1" applyBorder="1" applyAlignment="1"/>
    <xf numFmtId="3" fontId="15" fillId="2" borderId="16" xfId="13" applyNumberFormat="1" applyFont="1" applyFill="1" applyBorder="1" applyAlignment="1">
      <alignment horizontal="right" vertical="center"/>
    </xf>
    <xf numFmtId="0" fontId="17" fillId="0" borderId="0" xfId="13" applyNumberFormat="1" applyFont="1" applyAlignment="1">
      <alignment vertical="center"/>
    </xf>
    <xf numFmtId="3" fontId="17" fillId="0" borderId="0" xfId="13" applyNumberFormat="1" applyFont="1" applyAlignment="1">
      <alignment vertical="center"/>
    </xf>
    <xf numFmtId="3" fontId="15" fillId="8" borderId="14" xfId="13" applyNumberFormat="1" applyFont="1" applyFill="1" applyBorder="1" applyAlignment="1">
      <alignment vertical="center"/>
    </xf>
    <xf numFmtId="3" fontId="15" fillId="2" borderId="28" xfId="13" applyNumberFormat="1" applyFont="1" applyFill="1" applyBorder="1" applyAlignment="1">
      <alignment vertical="center"/>
    </xf>
    <xf numFmtId="0" fontId="17" fillId="0" borderId="0" xfId="13" applyNumberFormat="1" applyFont="1" applyBorder="1" applyAlignment="1">
      <alignment vertical="center"/>
    </xf>
    <xf numFmtId="3" fontId="17" fillId="0" borderId="0" xfId="13" applyNumberFormat="1" applyFont="1" applyBorder="1" applyAlignment="1">
      <alignment vertical="center"/>
    </xf>
    <xf numFmtId="0" fontId="13" fillId="0" borderId="20" xfId="13" applyNumberFormat="1" applyFont="1" applyBorder="1" applyAlignment="1">
      <alignment vertical="center"/>
    </xf>
    <xf numFmtId="0" fontId="13" fillId="2" borderId="21" xfId="13" applyNumberFormat="1" applyFont="1" applyFill="1" applyBorder="1" applyAlignment="1">
      <alignment horizontal="center" vertical="center"/>
    </xf>
    <xf numFmtId="0" fontId="20" fillId="2" borderId="21" xfId="13" applyNumberFormat="1" applyFont="1" applyFill="1" applyBorder="1" applyAlignment="1">
      <alignment horizontal="center" vertical="center"/>
    </xf>
    <xf numFmtId="3" fontId="20" fillId="0" borderId="21" xfId="13" applyNumberFormat="1" applyFont="1" applyFill="1" applyBorder="1" applyAlignment="1">
      <alignment vertical="center"/>
    </xf>
    <xf numFmtId="3" fontId="20" fillId="0" borderId="21" xfId="13" applyNumberFormat="1" applyFont="1" applyFill="1" applyBorder="1" applyAlignment="1">
      <alignment horizontal="right" vertical="center"/>
    </xf>
    <xf numFmtId="9" fontId="20" fillId="2" borderId="22" xfId="13" applyNumberFormat="1" applyFont="1" applyFill="1" applyBorder="1" applyAlignment="1">
      <alignment horizontal="center" vertical="center"/>
    </xf>
    <xf numFmtId="3" fontId="20" fillId="8" borderId="29" xfId="13" applyNumberFormat="1" applyFont="1" applyFill="1" applyBorder="1" applyAlignment="1">
      <alignment vertical="center"/>
    </xf>
    <xf numFmtId="3" fontId="20" fillId="2" borderId="23" xfId="13" applyNumberFormat="1" applyFont="1" applyFill="1" applyBorder="1" applyAlignment="1">
      <alignment horizontal="right" vertical="center"/>
    </xf>
    <xf numFmtId="3" fontId="14" fillId="0" borderId="0" xfId="13" applyNumberFormat="1" applyFont="1" applyAlignment="1">
      <alignment vertical="center"/>
    </xf>
    <xf numFmtId="0" fontId="17" fillId="0" borderId="30" xfId="13" applyNumberFormat="1" applyFont="1" applyBorder="1" applyAlignment="1">
      <alignment horizontal="center"/>
    </xf>
    <xf numFmtId="0" fontId="1" fillId="0" borderId="0" xfId="13" applyNumberFormat="1" applyAlignment="1">
      <alignment vertical="center"/>
    </xf>
    <xf numFmtId="0" fontId="25" fillId="0" borderId="0" xfId="13" applyNumberFormat="1" applyFont="1"/>
    <xf numFmtId="0" fontId="1" fillId="0" borderId="0" xfId="13" applyNumberFormat="1" applyAlignment="1"/>
    <xf numFmtId="0" fontId="1" fillId="0" borderId="0" xfId="13" applyNumberFormat="1" applyBorder="1" applyAlignment="1">
      <alignment vertical="center"/>
    </xf>
    <xf numFmtId="0" fontId="1" fillId="0" borderId="0" xfId="13" applyNumberFormat="1" applyBorder="1"/>
    <xf numFmtId="0" fontId="1" fillId="2" borderId="0" xfId="13" applyNumberFormat="1" applyFill="1" applyBorder="1"/>
    <xf numFmtId="0" fontId="14" fillId="0" borderId="0" xfId="13" applyNumberFormat="1" applyFont="1" applyAlignment="1"/>
    <xf numFmtId="0" fontId="26" fillId="0" borderId="0" xfId="13" applyNumberFormat="1" applyFont="1" applyAlignment="1"/>
    <xf numFmtId="0" fontId="27" fillId="0" borderId="0" xfId="13" applyNumberFormat="1" applyFont="1" applyAlignment="1"/>
    <xf numFmtId="0" fontId="27" fillId="2" borderId="0" xfId="13" applyNumberFormat="1" applyFont="1" applyFill="1" applyBorder="1" applyAlignment="1"/>
    <xf numFmtId="0" fontId="26" fillId="2" borderId="0" xfId="13" applyNumberFormat="1" applyFont="1" applyFill="1" applyBorder="1" applyAlignment="1"/>
  </cellXfs>
  <cellStyles count="14">
    <cellStyle name="Millares 2" xfId="10"/>
    <cellStyle name="Normal" xfId="0" builtinId="0"/>
    <cellStyle name="Normal 2" xfId="1"/>
    <cellStyle name="Normal 2 10" xfId="12"/>
    <cellStyle name="Normal 2 11" xfId="13"/>
    <cellStyle name="Normal 2 2" xfId="2"/>
    <cellStyle name="Normal 2 3" xfId="3"/>
    <cellStyle name="Normal 2 3 2" xfId="5"/>
    <cellStyle name="Normal 2 4" xfId="4"/>
    <cellStyle name="Normal 2 5" xfId="6"/>
    <cellStyle name="Normal 2 6" xfId="7"/>
    <cellStyle name="Normal 2 7" xfId="8"/>
    <cellStyle name="Normal 2 8" xfId="9"/>
    <cellStyle name="Normal 2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373993</xdr:colOff>
      <xdr:row>0</xdr:row>
      <xdr:rowOff>44930</xdr:rowOff>
    </xdr:from>
    <xdr:to>
      <xdr:col>7</xdr:col>
      <xdr:colOff>17972</xdr:colOff>
      <xdr:row>3</xdr:row>
      <xdr:rowOff>197329</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4343" y="44930"/>
          <a:ext cx="891754" cy="72569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JECUCION%20-%202015-2016-2017-2018%20-%202021/EJECUCION%20DAVID%20ARCE%20%202021/EJECUCION%20DE%20NOVIEMBRE%202021%20David/EJECUCI&#211;N%20al%2030%20de%20noviembre%202021%20-%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MENORIZADO"/>
      <sheetName val="PGN.FUNC-INV.EJECUCION.RESUME"/>
      <sheetName val="PGN.FUNC-INV.EJECUCION.RES.CONT"/>
      <sheetName val="PGN.FUNC.XCTA"/>
      <sheetName val="PGN.FUNC.GRAFICO"/>
      <sheetName val="PGN.INV.PORMENORIZADO"/>
      <sheetName val="PGN.INV.ESTADO DE PROYECTOS"/>
      <sheetName val="IMEL.FUNC-INV.EJECUCION.RESUMEN"/>
      <sheetName val="IMEL.FUN.XCTA"/>
      <sheetName val="IMEL.FUNC.GRAFICO"/>
      <sheetName val="IMEL.INV.PORMENORIZADO"/>
      <sheetName val="IMEL.INV.ESTADOS DE PROYECTOS."/>
      <sheetName val="MP.FUN-INV.EJEC.CONSOLIDADO"/>
      <sheetName val="MP.FUN.X CTA"/>
      <sheetName val="MP.FUN.GRAFICO"/>
      <sheetName val="MP.INVERSION.RESUMEN"/>
      <sheetName val="M.P. INV. X PROYECTO (2)"/>
      <sheetName val="MP.PROGRAMATICA (2)"/>
      <sheetName val="RESUMEN PARA MEMO"/>
      <sheetName val="RES. MEMO CONTENCIÓN DEL GASTO"/>
      <sheetName val="COPIA RAPIDA EJECUCION"/>
      <sheetName val="COPIA RAPIDA EJECUCION 2"/>
      <sheetName val="INV. 28-6"/>
      <sheetName val="INV.27-8"/>
      <sheetName val="Hoja2"/>
    </sheetNames>
    <sheetDataSet>
      <sheetData sheetId="0"/>
      <sheetData sheetId="1">
        <row r="17">
          <cell r="H17">
            <v>116235639</v>
          </cell>
        </row>
        <row r="18">
          <cell r="H18">
            <v>15901828</v>
          </cell>
        </row>
        <row r="19">
          <cell r="H19">
            <v>3924172</v>
          </cell>
        </row>
        <row r="20">
          <cell r="H20">
            <v>355286</v>
          </cell>
        </row>
        <row r="21">
          <cell r="H21">
            <v>535217</v>
          </cell>
        </row>
        <row r="22">
          <cell r="H22">
            <v>1299189</v>
          </cell>
        </row>
      </sheetData>
      <sheetData sheetId="2"/>
      <sheetData sheetId="3">
        <row r="15">
          <cell r="C15">
            <v>127288545</v>
          </cell>
          <cell r="F15">
            <v>114039426.91999999</v>
          </cell>
        </row>
        <row r="16">
          <cell r="C16">
            <v>15901828</v>
          </cell>
          <cell r="F16">
            <v>14714968.380000001</v>
          </cell>
        </row>
        <row r="17">
          <cell r="C17">
            <v>3924172</v>
          </cell>
          <cell r="F17">
            <v>3696412.919999999</v>
          </cell>
        </row>
        <row r="18">
          <cell r="C18">
            <v>355286</v>
          </cell>
          <cell r="F18">
            <v>354494.28</v>
          </cell>
        </row>
        <row r="19">
          <cell r="C19">
            <v>536774</v>
          </cell>
          <cell r="F19">
            <v>485271.18</v>
          </cell>
        </row>
      </sheetData>
      <sheetData sheetId="4"/>
      <sheetData sheetId="5">
        <row r="13">
          <cell r="D13">
            <v>1299189</v>
          </cell>
          <cell r="F13">
            <v>1282840.9599999997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42"/>
  <sheetViews>
    <sheetView tabSelected="1" topLeftCell="A4" zoomScale="106" zoomScaleNormal="106" workbookViewId="0">
      <selection activeCell="B13" sqref="B13"/>
    </sheetView>
  </sheetViews>
  <sheetFormatPr baseColWidth="10" defaultColWidth="11.42578125" defaultRowHeight="15" x14ac:dyDescent="0.25"/>
  <cols>
    <col min="1" max="1" width="4.5703125" style="35" customWidth="1"/>
    <col min="2" max="2" width="2.7109375" style="35" customWidth="1"/>
    <col min="3" max="3" width="21.28515625" style="35" customWidth="1"/>
    <col min="4" max="4" width="13.42578125" style="35" customWidth="1"/>
    <col min="5" max="5" width="11.85546875" style="35" customWidth="1"/>
    <col min="6" max="6" width="5.7109375" style="35" customWidth="1"/>
    <col min="7" max="7" width="1.140625" style="98" customWidth="1"/>
    <col min="8" max="8" width="10.42578125" style="98" customWidth="1"/>
    <col min="9" max="9" width="11.5703125" style="35" customWidth="1"/>
    <col min="10" max="10" width="5.85546875" style="35" customWidth="1"/>
    <col min="11" max="11" width="11.85546875" style="35" customWidth="1"/>
    <col min="12" max="12" width="6.42578125" style="35" customWidth="1"/>
    <col min="13" max="15" width="11.42578125" style="35"/>
    <col min="16" max="16" width="14" style="35" bestFit="1" customWidth="1"/>
    <col min="17" max="17" width="11.42578125" style="35"/>
    <col min="18" max="18" width="12.5703125" style="35" bestFit="1" customWidth="1"/>
    <col min="19" max="16384" width="11.42578125" style="35"/>
  </cols>
  <sheetData>
    <row r="1" spans="1:18" x14ac:dyDescent="0.25">
      <c r="A1" s="34"/>
      <c r="B1" s="34"/>
      <c r="C1" s="34"/>
      <c r="D1" s="34"/>
      <c r="E1" s="34"/>
      <c r="F1" s="34"/>
      <c r="G1" s="34"/>
      <c r="H1" s="34"/>
      <c r="I1" s="34"/>
      <c r="J1" s="34"/>
      <c r="K1" s="34"/>
      <c r="L1" s="34"/>
    </row>
    <row r="2" spans="1:18" x14ac:dyDescent="0.25">
      <c r="A2" s="34"/>
      <c r="B2" s="34"/>
      <c r="C2" s="34"/>
      <c r="D2" s="34"/>
      <c r="E2" s="34"/>
      <c r="F2" s="34"/>
      <c r="G2" s="34"/>
      <c r="H2" s="34"/>
      <c r="I2" s="34"/>
      <c r="J2" s="34"/>
      <c r="K2" s="34"/>
      <c r="L2" s="34"/>
    </row>
    <row r="3" spans="1:18" x14ac:dyDescent="0.25">
      <c r="A3" s="34"/>
      <c r="B3" s="34"/>
      <c r="C3" s="34"/>
      <c r="D3" s="34"/>
      <c r="E3" s="34"/>
      <c r="F3" s="34"/>
      <c r="G3" s="34"/>
      <c r="H3" s="34"/>
      <c r="I3" s="34"/>
      <c r="J3" s="34"/>
      <c r="K3" s="34"/>
      <c r="L3" s="34"/>
    </row>
    <row r="4" spans="1:18" ht="17.25" customHeight="1" x14ac:dyDescent="0.25">
      <c r="A4" s="34"/>
      <c r="B4" s="34"/>
      <c r="C4" s="34"/>
      <c r="D4" s="34"/>
      <c r="E4" s="34"/>
      <c r="F4" s="34"/>
      <c r="G4" s="34"/>
      <c r="H4" s="34"/>
      <c r="I4" s="34"/>
      <c r="J4" s="34"/>
      <c r="K4" s="34"/>
      <c r="L4" s="34"/>
    </row>
    <row r="5" spans="1:18" s="37" customFormat="1" ht="15.75" x14ac:dyDescent="0.25">
      <c r="A5" s="36" t="s">
        <v>0</v>
      </c>
      <c r="B5" s="36"/>
      <c r="C5" s="36"/>
      <c r="D5" s="36"/>
      <c r="E5" s="36"/>
      <c r="F5" s="36"/>
      <c r="G5" s="36"/>
      <c r="H5" s="36"/>
      <c r="I5" s="36"/>
      <c r="J5" s="36"/>
      <c r="K5" s="36"/>
      <c r="L5" s="36"/>
    </row>
    <row r="6" spans="1:18" s="37" customFormat="1" ht="15.75" x14ac:dyDescent="0.25">
      <c r="A6" s="36" t="s">
        <v>1</v>
      </c>
      <c r="B6" s="36"/>
      <c r="C6" s="36"/>
      <c r="D6" s="36"/>
      <c r="E6" s="36"/>
      <c r="F6" s="36"/>
      <c r="G6" s="36"/>
      <c r="H6" s="36"/>
      <c r="I6" s="36"/>
      <c r="J6" s="36"/>
      <c r="K6" s="36"/>
      <c r="L6" s="36"/>
    </row>
    <row r="7" spans="1:18" s="37" customFormat="1" ht="15.75" x14ac:dyDescent="0.25">
      <c r="A7" s="36" t="s">
        <v>2</v>
      </c>
      <c r="B7" s="36"/>
      <c r="C7" s="36"/>
      <c r="D7" s="36"/>
      <c r="E7" s="36"/>
      <c r="F7" s="36"/>
      <c r="G7" s="36"/>
      <c r="H7" s="36"/>
      <c r="I7" s="36"/>
      <c r="J7" s="36"/>
      <c r="K7" s="36"/>
      <c r="L7" s="36"/>
    </row>
    <row r="8" spans="1:18" s="37" customFormat="1" ht="9.75" customHeight="1" x14ac:dyDescent="0.2">
      <c r="A8" s="38"/>
      <c r="B8" s="38"/>
      <c r="C8" s="38"/>
      <c r="D8" s="38"/>
      <c r="E8" s="38"/>
      <c r="F8" s="38"/>
      <c r="G8" s="38"/>
      <c r="H8" s="38"/>
      <c r="I8" s="38"/>
      <c r="J8" s="38"/>
      <c r="K8" s="38"/>
      <c r="L8" s="38"/>
    </row>
    <row r="9" spans="1:18" s="37" customFormat="1" ht="15.75" x14ac:dyDescent="0.25">
      <c r="A9" s="36" t="s">
        <v>3</v>
      </c>
      <c r="B9" s="36"/>
      <c r="C9" s="36"/>
      <c r="D9" s="36"/>
      <c r="E9" s="36"/>
      <c r="F9" s="36"/>
      <c r="G9" s="36"/>
      <c r="H9" s="36"/>
      <c r="I9" s="36"/>
      <c r="J9" s="36"/>
      <c r="K9" s="36"/>
      <c r="L9" s="36"/>
    </row>
    <row r="10" spans="1:18" s="37" customFormat="1" ht="15.75" x14ac:dyDescent="0.25">
      <c r="A10" s="36" t="s">
        <v>4</v>
      </c>
      <c r="B10" s="36"/>
      <c r="C10" s="36"/>
      <c r="D10" s="36"/>
      <c r="E10" s="36"/>
      <c r="F10" s="36"/>
      <c r="G10" s="36"/>
      <c r="H10" s="36"/>
      <c r="I10" s="36"/>
      <c r="J10" s="36"/>
      <c r="K10" s="36"/>
      <c r="L10" s="36"/>
    </row>
    <row r="11" spans="1:18" s="37" customFormat="1" ht="14.25" x14ac:dyDescent="0.2">
      <c r="A11" s="39" t="s">
        <v>23</v>
      </c>
      <c r="B11" s="39"/>
      <c r="C11" s="39"/>
      <c r="D11" s="39"/>
      <c r="E11" s="39"/>
      <c r="F11" s="39"/>
      <c r="G11" s="39"/>
      <c r="H11" s="39"/>
      <c r="I11" s="39"/>
      <c r="J11" s="39"/>
      <c r="K11" s="39"/>
      <c r="L11" s="39"/>
    </row>
    <row r="12" spans="1:18" s="37" customFormat="1" ht="10.5" customHeight="1" thickBot="1" x14ac:dyDescent="0.25">
      <c r="A12" s="39"/>
      <c r="B12" s="39"/>
      <c r="C12" s="39"/>
      <c r="D12" s="39"/>
      <c r="E12" s="39"/>
      <c r="F12" s="39"/>
      <c r="G12" s="39"/>
      <c r="H12" s="39"/>
      <c r="I12" s="39"/>
      <c r="J12" s="39"/>
      <c r="K12" s="39"/>
      <c r="L12" s="39"/>
    </row>
    <row r="13" spans="1:18" s="43" customFormat="1" ht="24.75" customHeight="1" thickBot="1" x14ac:dyDescent="0.25">
      <c r="A13" s="40" t="s">
        <v>5</v>
      </c>
      <c r="B13" s="40"/>
      <c r="C13" s="40"/>
      <c r="D13" s="7" t="s">
        <v>6</v>
      </c>
      <c r="E13" s="1" t="s">
        <v>7</v>
      </c>
      <c r="F13" s="1"/>
      <c r="G13" s="41"/>
      <c r="H13" s="42" t="s">
        <v>17</v>
      </c>
      <c r="I13" s="32" t="s">
        <v>8</v>
      </c>
      <c r="J13" s="33"/>
      <c r="K13" s="1" t="s">
        <v>7</v>
      </c>
      <c r="L13" s="1"/>
      <c r="P13" s="44"/>
      <c r="R13" s="45"/>
    </row>
    <row r="14" spans="1:18" s="55" customFormat="1" ht="21.75" customHeight="1" x14ac:dyDescent="0.2">
      <c r="A14" s="46" t="s">
        <v>9</v>
      </c>
      <c r="B14" s="47"/>
      <c r="C14" s="48"/>
      <c r="D14" s="49">
        <f>+D15+D21</f>
        <v>149305794</v>
      </c>
      <c r="E14" s="49">
        <f>SUM(E15,E21)</f>
        <v>134573414.63999999</v>
      </c>
      <c r="F14" s="50">
        <f t="shared" ref="F14:F21" si="0">+E14/D14</f>
        <v>0.90132747721766238</v>
      </c>
      <c r="G14" s="51"/>
      <c r="H14" s="52">
        <f>SUM(H15+H21)</f>
        <v>0</v>
      </c>
      <c r="I14" s="53">
        <f>+I15+I21</f>
        <v>138251331</v>
      </c>
      <c r="J14" s="8">
        <f t="shared" ref="J14:J21" si="1">+I14/D14</f>
        <v>0.92596092419561427</v>
      </c>
      <c r="K14" s="54">
        <f t="shared" ref="K14:K21" si="2">+E14</f>
        <v>134573414.63999999</v>
      </c>
      <c r="L14" s="2">
        <f t="shared" ref="L14:L19" si="3">+K14/I14</f>
        <v>0.97339688281192738</v>
      </c>
      <c r="N14" s="56"/>
      <c r="O14" s="56"/>
      <c r="P14" s="57"/>
    </row>
    <row r="15" spans="1:18" s="66" customFormat="1" ht="19.5" customHeight="1" x14ac:dyDescent="0.2">
      <c r="A15" s="58" t="s">
        <v>10</v>
      </c>
      <c r="B15" s="59"/>
      <c r="C15" s="59"/>
      <c r="D15" s="60">
        <f>SUM(D16:D20)</f>
        <v>148006605</v>
      </c>
      <c r="E15" s="60">
        <f>SUM(E16:E20)</f>
        <v>133290573.67999999</v>
      </c>
      <c r="F15" s="61">
        <f t="shared" si="0"/>
        <v>0.90057179326557757</v>
      </c>
      <c r="G15" s="62"/>
      <c r="H15" s="63">
        <f>SUM(H16:H20)</f>
        <v>0</v>
      </c>
      <c r="I15" s="64">
        <f>SUM(I16:I20)</f>
        <v>136952142</v>
      </c>
      <c r="J15" s="9">
        <f>+I15/D15</f>
        <v>0.9253110156806853</v>
      </c>
      <c r="K15" s="65">
        <f>+E15</f>
        <v>133290573.67999999</v>
      </c>
      <c r="L15" s="2">
        <f t="shared" si="3"/>
        <v>0.97326388425527499</v>
      </c>
      <c r="P15" s="67"/>
    </row>
    <row r="16" spans="1:18" s="77" customFormat="1" ht="21" customHeight="1" x14ac:dyDescent="0.2">
      <c r="A16" s="68"/>
      <c r="B16" s="69" t="s">
        <v>11</v>
      </c>
      <c r="C16" s="70"/>
      <c r="D16" s="71">
        <f>[1]PGN.FUNC.XCTA!C15</f>
        <v>127288545</v>
      </c>
      <c r="E16" s="72">
        <f>[1]PGN.FUNC.XCTA!F15</f>
        <v>114039426.91999999</v>
      </c>
      <c r="F16" s="73">
        <f t="shared" si="0"/>
        <v>0.89591272270415212</v>
      </c>
      <c r="G16" s="74"/>
      <c r="H16" s="75">
        <v>0</v>
      </c>
      <c r="I16" s="76">
        <f>SUM('[1]PGN.FUNC-INV.EJECUCION.RESUME'!H17+H16)</f>
        <v>116235639</v>
      </c>
      <c r="J16" s="10">
        <f>+I16/D16</f>
        <v>0.91316653042109952</v>
      </c>
      <c r="K16" s="72">
        <f t="shared" si="2"/>
        <v>114039426.91999999</v>
      </c>
      <c r="L16" s="4">
        <f t="shared" si="3"/>
        <v>0.98110551893640807</v>
      </c>
    </row>
    <row r="17" spans="1:17" s="77" customFormat="1" ht="21" customHeight="1" x14ac:dyDescent="0.2">
      <c r="A17" s="68"/>
      <c r="B17" s="69" t="s">
        <v>12</v>
      </c>
      <c r="C17" s="70"/>
      <c r="D17" s="71">
        <f>[1]PGN.FUNC.XCTA!C16</f>
        <v>15901828</v>
      </c>
      <c r="E17" s="72">
        <f>[1]PGN.FUNC.XCTA!F16</f>
        <v>14714968.380000001</v>
      </c>
      <c r="F17" s="73">
        <f t="shared" si="0"/>
        <v>0.92536332175143643</v>
      </c>
      <c r="G17" s="74"/>
      <c r="H17" s="75">
        <v>0</v>
      </c>
      <c r="I17" s="76">
        <f>SUM('[1]PGN.FUNC-INV.EJECUCION.RESUME'!H18+H17)</f>
        <v>15901828</v>
      </c>
      <c r="J17" s="3">
        <f t="shared" si="1"/>
        <v>1</v>
      </c>
      <c r="K17" s="72">
        <f t="shared" si="2"/>
        <v>14714968.380000001</v>
      </c>
      <c r="L17" s="4">
        <f t="shared" si="3"/>
        <v>0.92536332175143643</v>
      </c>
      <c r="P17" s="78"/>
    </row>
    <row r="18" spans="1:17" s="77" customFormat="1" ht="21" customHeight="1" x14ac:dyDescent="0.2">
      <c r="A18" s="68"/>
      <c r="B18" s="69" t="s">
        <v>13</v>
      </c>
      <c r="C18" s="70"/>
      <c r="D18" s="71">
        <f>[1]PGN.FUNC.XCTA!C17</f>
        <v>3924172</v>
      </c>
      <c r="E18" s="72">
        <f>[1]PGN.FUNC.XCTA!F17</f>
        <v>3696412.919999999</v>
      </c>
      <c r="F18" s="73">
        <f t="shared" si="0"/>
        <v>0.9419599650575966</v>
      </c>
      <c r="G18" s="74"/>
      <c r="H18" s="75">
        <v>0</v>
      </c>
      <c r="I18" s="76">
        <f>SUM('[1]PGN.FUNC-INV.EJECUCION.RESUME'!H19+H18)</f>
        <v>3924172</v>
      </c>
      <c r="J18" s="10">
        <f t="shared" si="1"/>
        <v>1</v>
      </c>
      <c r="K18" s="79">
        <f t="shared" si="2"/>
        <v>3696412.919999999</v>
      </c>
      <c r="L18" s="4">
        <f t="shared" si="3"/>
        <v>0.9419599650575966</v>
      </c>
    </row>
    <row r="19" spans="1:17" s="77" customFormat="1" ht="21" customHeight="1" x14ac:dyDescent="0.2">
      <c r="A19" s="68"/>
      <c r="B19" s="69" t="s">
        <v>14</v>
      </c>
      <c r="C19" s="70"/>
      <c r="D19" s="71">
        <f>[1]PGN.FUNC.XCTA!C18</f>
        <v>355286</v>
      </c>
      <c r="E19" s="72">
        <f>[1]PGN.FUNC.XCTA!F18</f>
        <v>354494.28</v>
      </c>
      <c r="F19" s="73">
        <f t="shared" si="0"/>
        <v>0.99777159809280414</v>
      </c>
      <c r="G19" s="74"/>
      <c r="H19" s="80">
        <v>0</v>
      </c>
      <c r="I19" s="76">
        <f>SUM('[1]PGN.FUNC-INV.EJECUCION.RESUME'!H20+H19)</f>
        <v>355286</v>
      </c>
      <c r="J19" s="10">
        <f t="shared" si="1"/>
        <v>1</v>
      </c>
      <c r="K19" s="72">
        <f t="shared" si="2"/>
        <v>354494.28</v>
      </c>
      <c r="L19" s="4">
        <f t="shared" si="3"/>
        <v>0.99777159809280414</v>
      </c>
      <c r="O19" s="78"/>
      <c r="P19" s="78"/>
      <c r="Q19" s="78"/>
    </row>
    <row r="20" spans="1:17" s="81" customFormat="1" ht="22.5" customHeight="1" x14ac:dyDescent="0.2">
      <c r="A20" s="68"/>
      <c r="B20" s="69" t="s">
        <v>15</v>
      </c>
      <c r="C20" s="70"/>
      <c r="D20" s="71">
        <f>[1]PGN.FUNC.XCTA!C19</f>
        <v>536774</v>
      </c>
      <c r="E20" s="72">
        <f>[1]PGN.FUNC.XCTA!F19</f>
        <v>485271.18</v>
      </c>
      <c r="F20" s="73">
        <f t="shared" si="0"/>
        <v>0.90405120218192381</v>
      </c>
      <c r="G20" s="74"/>
      <c r="H20" s="80">
        <v>0</v>
      </c>
      <c r="I20" s="76">
        <f>SUM('[1]PGN.FUNC-INV.EJECUCION.RESUME'!H21)</f>
        <v>535217</v>
      </c>
      <c r="J20" s="3">
        <f t="shared" si="1"/>
        <v>0.99709933789639582</v>
      </c>
      <c r="K20" s="72">
        <f t="shared" si="2"/>
        <v>485271.18</v>
      </c>
      <c r="L20" s="4">
        <f>+K20/I20</f>
        <v>0.90668117791475233</v>
      </c>
      <c r="O20" s="82"/>
      <c r="P20" s="82"/>
      <c r="Q20" s="82"/>
    </row>
    <row r="21" spans="1:17" s="66" customFormat="1" ht="21.75" customHeight="1" thickBot="1" x14ac:dyDescent="0.25">
      <c r="A21" s="83" t="s">
        <v>16</v>
      </c>
      <c r="B21" s="84"/>
      <c r="C21" s="85"/>
      <c r="D21" s="86">
        <f>SUM([1]PGN.INV.PORMENORIZADO!D13)</f>
        <v>1299189</v>
      </c>
      <c r="E21" s="87">
        <f>[1]PGN.INV.PORMENORIZADO!F13</f>
        <v>1282840.9599999997</v>
      </c>
      <c r="F21" s="88">
        <f t="shared" si="0"/>
        <v>0.98741673459365786</v>
      </c>
      <c r="G21" s="62"/>
      <c r="H21" s="89">
        <v>0</v>
      </c>
      <c r="I21" s="90">
        <f>SUM('[1]PGN.FUNC-INV.EJECUCION.RESUME'!H22+H21)</f>
        <v>1299189</v>
      </c>
      <c r="J21" s="5">
        <f t="shared" si="1"/>
        <v>1</v>
      </c>
      <c r="K21" s="86">
        <f t="shared" si="2"/>
        <v>1282840.9599999997</v>
      </c>
      <c r="L21" s="6">
        <f>+K21/I21</f>
        <v>0.98741673459365786</v>
      </c>
      <c r="N21" s="91"/>
      <c r="O21" s="91"/>
      <c r="P21" s="91"/>
      <c r="Q21" s="91"/>
    </row>
    <row r="22" spans="1:17" ht="15" customHeight="1" thickBot="1" x14ac:dyDescent="0.3">
      <c r="A22" s="92"/>
      <c r="B22" s="92"/>
      <c r="C22" s="92"/>
      <c r="D22" s="92"/>
      <c r="E22" s="92"/>
      <c r="F22" s="92"/>
      <c r="G22" s="92"/>
      <c r="H22" s="92"/>
      <c r="I22" s="92"/>
      <c r="J22" s="92"/>
      <c r="K22" s="92"/>
      <c r="L22" s="92"/>
    </row>
    <row r="23" spans="1:17" ht="54" customHeight="1" x14ac:dyDescent="0.25">
      <c r="A23" s="29" t="s">
        <v>21</v>
      </c>
      <c r="B23" s="30"/>
      <c r="C23" s="30"/>
      <c r="D23" s="30"/>
      <c r="E23" s="30"/>
      <c r="F23" s="30"/>
      <c r="G23" s="30"/>
      <c r="H23" s="30"/>
      <c r="I23" s="30"/>
      <c r="J23" s="30"/>
      <c r="K23" s="30"/>
      <c r="L23" s="31"/>
      <c r="M23" s="93"/>
      <c r="O23" s="94"/>
    </row>
    <row r="24" spans="1:17" ht="30" customHeight="1" x14ac:dyDescent="0.25">
      <c r="A24" s="14" t="s">
        <v>18</v>
      </c>
      <c r="B24" s="15"/>
      <c r="C24" s="15"/>
      <c r="D24" s="15"/>
      <c r="E24" s="15"/>
      <c r="F24" s="15"/>
      <c r="G24" s="15"/>
      <c r="H24" s="15"/>
      <c r="I24" s="15"/>
      <c r="J24" s="15"/>
      <c r="K24" s="15"/>
      <c r="L24" s="16"/>
      <c r="M24" s="93"/>
    </row>
    <row r="25" spans="1:17" ht="39" customHeight="1" x14ac:dyDescent="0.25">
      <c r="A25" s="17" t="s">
        <v>22</v>
      </c>
      <c r="B25" s="18"/>
      <c r="C25" s="18"/>
      <c r="D25" s="18"/>
      <c r="E25" s="18"/>
      <c r="F25" s="18"/>
      <c r="G25" s="18"/>
      <c r="H25" s="18"/>
      <c r="I25" s="18"/>
      <c r="J25" s="18"/>
      <c r="K25" s="18"/>
      <c r="L25" s="19"/>
      <c r="M25" s="95"/>
    </row>
    <row r="26" spans="1:17" ht="13.5" customHeight="1" x14ac:dyDescent="0.25">
      <c r="A26" s="20" t="s">
        <v>20</v>
      </c>
      <c r="B26" s="21"/>
      <c r="C26" s="21"/>
      <c r="D26" s="21"/>
      <c r="E26" s="21"/>
      <c r="F26" s="21"/>
      <c r="G26" s="21"/>
      <c r="H26" s="21"/>
      <c r="I26" s="21"/>
      <c r="J26" s="21"/>
      <c r="K26" s="21"/>
      <c r="L26" s="22"/>
      <c r="M26" s="95"/>
    </row>
    <row r="27" spans="1:17" ht="13.5" customHeight="1" x14ac:dyDescent="0.25">
      <c r="A27" s="23" t="s">
        <v>19</v>
      </c>
      <c r="B27" s="24"/>
      <c r="C27" s="24"/>
      <c r="D27" s="24"/>
      <c r="E27" s="24"/>
      <c r="F27" s="24"/>
      <c r="G27" s="24"/>
      <c r="H27" s="24"/>
      <c r="I27" s="24"/>
      <c r="J27" s="24"/>
      <c r="K27" s="24"/>
      <c r="L27" s="25"/>
      <c r="M27" s="95"/>
    </row>
    <row r="28" spans="1:17" ht="12" customHeight="1" thickBot="1" x14ac:dyDescent="0.3">
      <c r="A28" s="26"/>
      <c r="B28" s="27"/>
      <c r="C28" s="27"/>
      <c r="D28" s="27"/>
      <c r="E28" s="27"/>
      <c r="F28" s="27"/>
      <c r="G28" s="27"/>
      <c r="H28" s="27"/>
      <c r="I28" s="27"/>
      <c r="J28" s="27"/>
      <c r="K28" s="27"/>
      <c r="L28" s="28"/>
      <c r="M28" s="95"/>
    </row>
    <row r="29" spans="1:17" x14ac:dyDescent="0.25">
      <c r="A29" s="96"/>
      <c r="B29" s="96"/>
      <c r="C29" s="96"/>
      <c r="D29" s="96"/>
      <c r="E29" s="96"/>
      <c r="F29" s="96"/>
      <c r="G29" s="96"/>
      <c r="H29" s="96"/>
      <c r="I29" s="96"/>
      <c r="J29" s="96"/>
      <c r="K29" s="96"/>
      <c r="L29" s="96"/>
      <c r="M29" s="95"/>
    </row>
    <row r="30" spans="1:17" x14ac:dyDescent="0.25">
      <c r="A30" s="96"/>
      <c r="B30" s="96"/>
      <c r="C30" s="96"/>
      <c r="D30" s="96"/>
      <c r="E30" s="96"/>
      <c r="F30" s="96"/>
      <c r="G30" s="96"/>
      <c r="H30" s="96"/>
      <c r="I30" s="96"/>
      <c r="J30" s="96"/>
      <c r="K30" s="96"/>
      <c r="L30" s="96"/>
      <c r="M30" s="95"/>
    </row>
    <row r="31" spans="1:17" x14ac:dyDescent="0.25">
      <c r="A31" s="97"/>
      <c r="B31" s="97"/>
      <c r="C31" s="97"/>
      <c r="D31" s="97"/>
      <c r="E31" s="97"/>
      <c r="F31" s="97"/>
      <c r="I31" s="97"/>
      <c r="J31" s="97"/>
      <c r="K31" s="97"/>
      <c r="L31" s="97"/>
    </row>
    <row r="36" spans="3:14" x14ac:dyDescent="0.25">
      <c r="C36" s="99"/>
      <c r="D36" s="100"/>
      <c r="E36" s="101"/>
      <c r="F36" s="101"/>
      <c r="G36" s="101"/>
      <c r="H36" s="101"/>
      <c r="I36" s="102"/>
      <c r="J36" s="102"/>
      <c r="K36" s="102"/>
      <c r="L36" s="101"/>
      <c r="M36" s="101"/>
      <c r="N36" s="101"/>
    </row>
    <row r="37" spans="3:14" x14ac:dyDescent="0.25">
      <c r="C37" s="100"/>
      <c r="D37" s="100"/>
      <c r="E37" s="101"/>
      <c r="F37" s="101"/>
      <c r="G37" s="101"/>
      <c r="H37" s="101"/>
      <c r="I37" s="102"/>
      <c r="J37" s="102"/>
      <c r="K37" s="102"/>
      <c r="L37" s="101"/>
      <c r="M37" s="101"/>
      <c r="N37" s="101"/>
    </row>
    <row r="38" spans="3:14" x14ac:dyDescent="0.25">
      <c r="C38" s="100"/>
      <c r="D38" s="100"/>
      <c r="E38" s="101"/>
      <c r="F38" s="101"/>
      <c r="G38" s="101"/>
      <c r="H38" s="101"/>
      <c r="I38" s="102"/>
      <c r="J38" s="102"/>
      <c r="K38" s="102"/>
      <c r="L38" s="101"/>
      <c r="M38" s="101"/>
      <c r="N38" s="101"/>
    </row>
    <row r="39" spans="3:14" x14ac:dyDescent="0.25">
      <c r="C39" s="100"/>
      <c r="D39" s="100"/>
      <c r="E39" s="100"/>
      <c r="F39" s="100"/>
      <c r="G39" s="100"/>
      <c r="H39" s="100"/>
      <c r="I39" s="103"/>
      <c r="J39" s="103"/>
      <c r="K39" s="100"/>
      <c r="L39" s="100"/>
      <c r="M39" s="100"/>
      <c r="N39" s="100"/>
    </row>
    <row r="40" spans="3:14" x14ac:dyDescent="0.25">
      <c r="C40" s="11"/>
      <c r="D40" s="11"/>
      <c r="E40" s="11"/>
      <c r="F40" s="11"/>
      <c r="G40" s="11"/>
      <c r="H40" s="11"/>
      <c r="I40" s="11"/>
      <c r="J40" s="11"/>
      <c r="K40" s="11"/>
      <c r="L40" s="11"/>
      <c r="M40" s="11"/>
      <c r="N40" s="11"/>
    </row>
    <row r="41" spans="3:14" x14ac:dyDescent="0.25">
      <c r="C41" s="11"/>
      <c r="D41" s="11"/>
      <c r="E41" s="11"/>
      <c r="F41" s="12"/>
      <c r="G41" s="13"/>
      <c r="H41" s="13"/>
      <c r="I41" s="13"/>
      <c r="J41" s="13"/>
      <c r="K41" s="13"/>
      <c r="L41" s="13"/>
      <c r="M41" s="13"/>
      <c r="N41" s="13"/>
    </row>
    <row r="42" spans="3:14" x14ac:dyDescent="0.25">
      <c r="C42" s="11"/>
      <c r="D42" s="13"/>
      <c r="E42" s="13"/>
      <c r="F42" s="13"/>
      <c r="G42" s="13"/>
      <c r="H42" s="13"/>
      <c r="I42" s="13"/>
      <c r="J42" s="13"/>
      <c r="K42" s="13"/>
      <c r="L42" s="13"/>
      <c r="M42" s="13"/>
      <c r="N42" s="13"/>
    </row>
  </sheetData>
  <mergeCells count="23">
    <mergeCell ref="A24:L24"/>
    <mergeCell ref="A25:L25"/>
    <mergeCell ref="A26:L26"/>
    <mergeCell ref="A27:L27"/>
    <mergeCell ref="A28:L28"/>
    <mergeCell ref="B17:C17"/>
    <mergeCell ref="B18:C18"/>
    <mergeCell ref="B19:C19"/>
    <mergeCell ref="B20:C20"/>
    <mergeCell ref="A22:L22"/>
    <mergeCell ref="A23:L23"/>
    <mergeCell ref="A10:L10"/>
    <mergeCell ref="A11:L11"/>
    <mergeCell ref="A12:L12"/>
    <mergeCell ref="I13:J13"/>
    <mergeCell ref="A14:C14"/>
    <mergeCell ref="B16:C16"/>
    <mergeCell ref="A1:L4"/>
    <mergeCell ref="A5:L5"/>
    <mergeCell ref="A6:L6"/>
    <mergeCell ref="A7:L7"/>
    <mergeCell ref="A8:L8"/>
    <mergeCell ref="A9:L9"/>
  </mergeCells>
  <printOptions horizontalCentered="1" verticalCentered="1"/>
  <pageMargins left="0.25" right="0.36" top="0.34" bottom="0.25" header="0.18" footer="0.17"/>
  <pageSetup scale="95" orientation="landscape" verticalDpi="598"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PGN.FUNC-INV.EJECUCION.RES.CONT</vt:lpstr>
      <vt:lpstr>'PGN.FUNC-INV.EJECUCION.RES.CONT'!Área_de_impresión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Arce</dc:creator>
  <cp:lastModifiedBy>David Arce</cp:lastModifiedBy>
  <cp:lastPrinted>2021-09-03T19:15:42Z</cp:lastPrinted>
  <dcterms:created xsi:type="dcterms:W3CDTF">2021-05-05T15:50:04Z</dcterms:created>
  <dcterms:modified xsi:type="dcterms:W3CDTF">2021-12-06T21:50:47Z</dcterms:modified>
</cp:coreProperties>
</file>