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rce\Desktop\"/>
    </mc:Choice>
  </mc:AlternateContent>
  <bookViews>
    <workbookView xWindow="0" yWindow="0" windowWidth="20490" windowHeight="7620"/>
  </bookViews>
  <sheets>
    <sheet name="PGN.FUNC-INV.EJECUCION.RES.CONT" sheetId="12" r:id="rId1"/>
  </sheets>
  <externalReferences>
    <externalReference r:id="rId2"/>
  </externalReferences>
  <definedNames>
    <definedName name="_xlnm.Print_Area" localSheetId="0">'PGN.FUNC-INV.EJECUCION.RES.CONT'!$A$1:$L$28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1" i="12" l="1"/>
  <c r="J21" i="12" s="1"/>
  <c r="E21" i="12"/>
  <c r="F21" i="12" s="1"/>
  <c r="D21" i="12"/>
  <c r="I20" i="12"/>
  <c r="J20" i="12" s="1"/>
  <c r="F20" i="12"/>
  <c r="E20" i="12"/>
  <c r="K20" i="12" s="1"/>
  <c r="L20" i="12" s="1"/>
  <c r="D20" i="12"/>
  <c r="I19" i="12"/>
  <c r="J19" i="12" s="1"/>
  <c r="E19" i="12"/>
  <c r="F19" i="12" s="1"/>
  <c r="D19" i="12"/>
  <c r="I18" i="12"/>
  <c r="E18" i="12"/>
  <c r="E15" i="12" s="1"/>
  <c r="D18" i="12"/>
  <c r="J18" i="12" s="1"/>
  <c r="I17" i="12"/>
  <c r="J17" i="12" s="1"/>
  <c r="E17" i="12"/>
  <c r="F17" i="12" s="1"/>
  <c r="D17" i="12"/>
  <c r="D15" i="12" s="1"/>
  <c r="D14" i="12" s="1"/>
  <c r="I16" i="12"/>
  <c r="J16" i="12" s="1"/>
  <c r="F16" i="12"/>
  <c r="E16" i="12"/>
  <c r="K16" i="12" s="1"/>
  <c r="L16" i="12" s="1"/>
  <c r="D16" i="12"/>
  <c r="H15" i="12"/>
  <c r="H14" i="12" s="1"/>
  <c r="E14" i="12" l="1"/>
  <c r="K15" i="12"/>
  <c r="F15" i="12"/>
  <c r="K19" i="12"/>
  <c r="L19" i="12" s="1"/>
  <c r="K18" i="12"/>
  <c r="L18" i="12" s="1"/>
  <c r="I15" i="12"/>
  <c r="K17" i="12"/>
  <c r="L17" i="12" s="1"/>
  <c r="F18" i="12"/>
  <c r="K21" i="12"/>
  <c r="L21" i="12" s="1"/>
  <c r="J15" i="12" l="1"/>
  <c r="I14" i="12"/>
  <c r="J14" i="12" s="1"/>
  <c r="L15" i="12"/>
  <c r="F14" i="12"/>
  <c r="K14" i="12"/>
  <c r="L14" i="12" l="1"/>
</calcChain>
</file>

<file path=xl/comments1.xml><?xml version="1.0" encoding="utf-8"?>
<comments xmlns="http://schemas.openxmlformats.org/spreadsheetml/2006/main">
  <authors>
    <author>David Arce</author>
  </authors>
  <commentList>
    <comment ref="D21" authorId="0" shapeId="0">
      <text>
        <r>
          <rPr>
            <b/>
            <sz val="9"/>
            <color indexed="81"/>
            <rFont val="Tahoma"/>
            <family val="2"/>
          </rPr>
          <t>David Arce:</t>
        </r>
        <r>
          <rPr>
            <sz val="9"/>
            <color indexed="81"/>
            <rFont val="Tahoma"/>
            <family val="2"/>
          </rPr>
          <t xml:space="preserve">
el tema de la cuenta 380 por 2,088 del traslado que realizó Celi Mall por IMEL. (MANUAL)</t>
        </r>
      </text>
    </comment>
  </commentList>
</comments>
</file>

<file path=xl/sharedStrings.xml><?xml version="1.0" encoding="utf-8"?>
<sst xmlns="http://schemas.openxmlformats.org/spreadsheetml/2006/main" count="25" uniqueCount="24">
  <si>
    <t>PROCURADURÍA GENERAL DE LA NACIÓN</t>
  </si>
  <si>
    <t>SECRETARÍA ADMINISTRATIVA</t>
  </si>
  <si>
    <t>DEPARTAMENTO DE PRESUPUESTO</t>
  </si>
  <si>
    <t>EJECUCIÓN PRESUPUESTARIA</t>
  </si>
  <si>
    <t>FUNCIONAMIENTO E INVERSIÓN</t>
  </si>
  <si>
    <t>DETALLE</t>
  </si>
  <si>
    <t>Presupuesto Modificado</t>
  </si>
  <si>
    <t>Ejecución Real Acumulada</t>
  </si>
  <si>
    <t>Asignación Acumulada</t>
  </si>
  <si>
    <t>TOTAL</t>
  </si>
  <si>
    <t>FUNCIONAMIENTO</t>
  </si>
  <si>
    <t>Servicios Personales</t>
  </si>
  <si>
    <t>Servicios No Personales</t>
  </si>
  <si>
    <t>Materiales y Suministros</t>
  </si>
  <si>
    <t>Maquinaria y Equipo</t>
  </si>
  <si>
    <t>Transferencias Corrientes</t>
  </si>
  <si>
    <t>INVERSIÓN</t>
  </si>
  <si>
    <t>Contención del Gasto</t>
  </si>
  <si>
    <t xml:space="preserve">Presupuesto de Funcionamiento: B/. 2,292,585.00                                                                                                                                                                Presupuesto de Inversión: B/.434,967.00                               </t>
  </si>
  <si>
    <t>que fueron incorporados a nuestro presupuesto, el 30 de abril del año en curso.</t>
  </si>
  <si>
    <r>
      <t xml:space="preserve">A la Procuraduría General de la Nación, se le aprobó un Traslado Interinstitucional, por el monto total de </t>
    </r>
    <r>
      <rPr>
        <b/>
        <sz val="10"/>
        <color theme="1"/>
        <rFont val="Arial"/>
        <family val="2"/>
      </rPr>
      <t xml:space="preserve">B/.6,779,513.00 </t>
    </r>
    <r>
      <rPr>
        <sz val="10"/>
        <color theme="1"/>
        <rFont val="Arial"/>
        <family val="2"/>
      </rPr>
      <t>recursos</t>
    </r>
  </si>
  <si>
    <r>
      <rPr>
        <b/>
        <sz val="10"/>
        <color theme="1"/>
        <rFont val="Arial"/>
        <family val="2"/>
      </rPr>
      <t xml:space="preserve">NOTA: </t>
    </r>
    <r>
      <rPr>
        <sz val="10"/>
        <color theme="1"/>
        <rFont val="Arial"/>
        <family val="2"/>
      </rPr>
      <t>Mediante Resolución de Gabinete  N°3 del 12 de enero de 2021, publicado en la Gaceta Oficial N° 29197-A,                                                                                                                          ¨Que adopta medidas administrativas y fiscales para la reestructuración dinámica de Presupuesto General del Estado para la Vigencia Fiscal 2021¨.  A la Procuraduría General de la Nación, se le aplicó el Tope Presupuestario (contención del gasto)  por el monto total de</t>
    </r>
    <r>
      <rPr>
        <b/>
        <sz val="10"/>
        <color theme="1"/>
        <rFont val="Arial"/>
        <family val="2"/>
      </rPr>
      <t xml:space="preserve"> B/.2,727,552.00                                                                                                                                                                          </t>
    </r>
    <r>
      <rPr>
        <sz val="10"/>
        <color theme="1"/>
        <rFont val="Arial"/>
        <family val="2"/>
      </rPr>
      <t xml:space="preserve">                                                                                                                                                                                                                                                                                                                                                                                      </t>
    </r>
    <r>
      <rPr>
        <sz val="10"/>
        <color theme="9" tint="-0.249977111117893"/>
        <rFont val="Arial"/>
        <family val="2"/>
      </rPr>
      <t xml:space="preserve">  </t>
    </r>
    <r>
      <rPr>
        <b/>
        <sz val="10"/>
        <rFont val="Arial"/>
        <family val="2"/>
      </rPr>
      <t xml:space="preserve">                                                                                                                                                                                                                                                                                                         </t>
    </r>
    <r>
      <rPr>
        <sz val="10"/>
        <color theme="9" tint="-0.249977111117893"/>
        <rFont val="Arial"/>
        <family val="2"/>
      </rPr>
      <t xml:space="preserve">   </t>
    </r>
    <r>
      <rPr>
        <sz val="10"/>
        <color theme="1"/>
        <rFont val="Arial"/>
        <family val="2"/>
      </rPr>
      <t xml:space="preserve">                                                                                                                                                                                                                                                                                                                                                                                                                                                                                                                                                                                                                                                                                                                                                                                                                                                                                                                                                                                                                                                                                                                                                                                                                                                                                                                                                                                                                                                                                                                                                                                                                                                                                                                                                                                                                                                                                                                                                                      </t>
    </r>
  </si>
  <si>
    <r>
      <t xml:space="preserve">Los montos que se reflejaban en los informes de ejecución de los meses anteriores en la columna de la Contención del Gasto, fueron trasladados en su totalidad al MIPRES, con la finalidad de cumplir con el Plan Panamá Solidario, </t>
    </r>
    <r>
      <rPr>
        <i/>
        <sz val="10"/>
        <color theme="1"/>
        <rFont val="Arial"/>
        <family val="2"/>
      </rPr>
      <t>Presupuesto de Funcionamiento</t>
    </r>
    <r>
      <rPr>
        <sz val="10"/>
        <color theme="1"/>
        <rFont val="Arial"/>
        <family val="2"/>
      </rPr>
      <t xml:space="preserve"> B/.2,292,588.00 y </t>
    </r>
    <r>
      <rPr>
        <i/>
        <sz val="10"/>
        <color theme="1"/>
        <rFont val="Arial"/>
        <family val="2"/>
      </rPr>
      <t>Presupuesto de Inversión</t>
    </r>
    <r>
      <rPr>
        <sz val="10"/>
        <color theme="1"/>
        <rFont val="Arial"/>
        <family val="2"/>
      </rPr>
      <t xml:space="preserve"> B/.434,967.00 lo cual hace un total de </t>
    </r>
    <r>
      <rPr>
        <b/>
        <sz val="10"/>
        <color theme="1"/>
        <rFont val="Arial"/>
        <family val="2"/>
      </rPr>
      <t>B/. 2,727,555.00</t>
    </r>
  </si>
  <si>
    <t>AL 30 DE NOVIEMBRE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</si>
</sst>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2]\ * #,##0.00_ ;_ [$€-2]\ * \-#,##0.00_ ;_ [$€-2]\ * &quot;-&quot;??_ "/>
    <numFmt numFmtId="165" formatCode="_-* #,##0.00_-;\-* #,##0.00_-;_-* &quot;-&quot;??_-;_-@_-"/>
  </numFmts>
  <fonts count="3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Arial"/>
      <family val="2"/>
    </font>
    <font>
      <sz val="11"/>
      <color theme="1"/>
      <name val="Arial"/>
      <family val="2"/>
    </font>
    <font>
      <b/>
      <sz val="10"/>
      <name val="Arial"/>
      <family val="2"/>
    </font>
    <font>
      <b/>
      <sz val="9"/>
      <name val="Arial"/>
      <family val="2"/>
    </font>
    <font>
      <sz val="10"/>
      <name val="Arial"/>
      <family val="2"/>
    </font>
    <font>
      <b/>
      <sz val="8"/>
      <name val="Arial"/>
      <family val="2"/>
    </font>
    <font>
      <sz val="9"/>
      <name val="Arial"/>
      <family val="2"/>
    </font>
    <font>
      <b/>
      <u val="double"/>
      <sz val="10"/>
      <name val="Arial"/>
      <family val="2"/>
    </font>
    <font>
      <b/>
      <u val="double"/>
      <sz val="9"/>
      <name val="Arial"/>
      <family val="2"/>
    </font>
    <font>
      <b/>
      <u/>
      <sz val="10"/>
      <name val="Arial"/>
      <family val="2"/>
    </font>
    <font>
      <b/>
      <u/>
      <sz val="9"/>
      <name val="Arial"/>
      <family val="2"/>
    </font>
    <font>
      <sz val="10"/>
      <color theme="1"/>
      <name val="Arial"/>
      <family val="2"/>
    </font>
    <font>
      <b/>
      <sz val="10"/>
      <color theme="1"/>
      <name val="Arial"/>
      <family val="2"/>
    </font>
    <font>
      <sz val="10"/>
      <color theme="9" tint="-0.249977111117893"/>
      <name val="Arial"/>
      <family val="2"/>
    </font>
    <font>
      <sz val="12"/>
      <color theme="1"/>
      <name val="Calibri"/>
      <family val="2"/>
      <scheme val="minor"/>
    </font>
    <font>
      <b/>
      <sz val="9"/>
      <color theme="1"/>
      <name val="Arial"/>
      <family val="2"/>
    </font>
    <font>
      <sz val="9"/>
      <color theme="1"/>
      <name val="Arial"/>
      <family val="2"/>
    </font>
    <font>
      <i/>
      <sz val="10"/>
      <color theme="1"/>
      <name val="Arial"/>
      <family val="2"/>
    </font>
    <font>
      <b/>
      <sz val="9"/>
      <color indexed="81"/>
      <name val="Tahoma"/>
      <family val="2"/>
    </font>
    <font>
      <sz val="9"/>
      <color indexed="81"/>
      <name val="Tahoma"/>
      <family val="2"/>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FFFF00"/>
        <bgColor indexed="64"/>
      </patternFill>
    </fill>
    <fill>
      <patternFill patternType="solid">
        <fgColor rgb="FF92D050"/>
        <bgColor indexed="64"/>
      </patternFill>
    </fill>
    <fill>
      <patternFill patternType="solid">
        <fgColor indexed="40"/>
        <bgColor indexed="64"/>
      </patternFill>
    </fill>
    <fill>
      <patternFill patternType="solid">
        <fgColor theme="0" tint="-0.14999847407452621"/>
        <bgColor indexed="64"/>
      </patternFill>
    </fill>
    <fill>
      <patternFill patternType="solid">
        <fgColor theme="0"/>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theme="0" tint="-0.24994659260841701"/>
      </bottom>
      <diagonal/>
    </border>
    <border>
      <left/>
      <right/>
      <top style="medium">
        <color indexed="64"/>
      </top>
      <bottom style="hair">
        <color theme="0" tint="-0.24994659260841701"/>
      </bottom>
      <diagonal/>
    </border>
    <border>
      <left/>
      <right style="hair">
        <color theme="0" tint="-0.24994659260841701"/>
      </right>
      <top style="medium">
        <color indexed="64"/>
      </top>
      <bottom style="hair">
        <color theme="0" tint="-0.24994659260841701"/>
      </bottom>
      <diagonal/>
    </border>
    <border>
      <left style="hair">
        <color theme="0" tint="-0.24994659260841701"/>
      </left>
      <right style="hair">
        <color theme="0" tint="-0.24994659260841701"/>
      </right>
      <top/>
      <bottom style="hair">
        <color theme="0" tint="-0.24994659260841701"/>
      </bottom>
      <diagonal/>
    </border>
    <border>
      <left style="hair">
        <color theme="0" tint="-0.24994659260841701"/>
      </left>
      <right style="medium">
        <color indexed="64"/>
      </right>
      <top/>
      <bottom style="hair">
        <color theme="0" tint="-0.24994659260841701"/>
      </bottom>
      <diagonal/>
    </border>
    <border>
      <left style="medium">
        <color indexed="64"/>
      </left>
      <right style="hair">
        <color indexed="22"/>
      </right>
      <top style="medium">
        <color indexed="64"/>
      </top>
      <bottom style="hair">
        <color indexed="22"/>
      </bottom>
      <diagonal/>
    </border>
    <border>
      <left style="hair">
        <color indexed="22"/>
      </left>
      <right style="hair">
        <color indexed="22"/>
      </right>
      <top style="hair">
        <color indexed="22"/>
      </top>
      <bottom style="hair">
        <color indexed="22"/>
      </bottom>
      <diagonal/>
    </border>
    <border>
      <left style="hair">
        <color indexed="22"/>
      </left>
      <right style="hair">
        <color indexed="22"/>
      </right>
      <top style="medium">
        <color indexed="64"/>
      </top>
      <bottom style="hair">
        <color indexed="22"/>
      </bottom>
      <diagonal/>
    </border>
    <border>
      <left style="hair">
        <color indexed="22"/>
      </left>
      <right style="medium">
        <color indexed="64"/>
      </right>
      <top style="hair">
        <color indexed="22"/>
      </top>
      <bottom style="hair">
        <color indexed="22"/>
      </bottom>
      <diagonal/>
    </border>
    <border>
      <left style="medium">
        <color indexed="64"/>
      </left>
      <right style="hair">
        <color theme="0" tint="-0.24994659260841701"/>
      </right>
      <top style="hair">
        <color theme="0" tint="-0.24994659260841701"/>
      </top>
      <bottom style="hair">
        <color theme="0" tint="-0.24994659260841701"/>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medium">
        <color indexed="64"/>
      </right>
      <top style="hair">
        <color theme="0" tint="-0.24994659260841701"/>
      </top>
      <bottom style="hair">
        <color theme="0" tint="-0.24994659260841701"/>
      </bottom>
      <diagonal/>
    </border>
    <border>
      <left style="medium">
        <color indexed="64"/>
      </left>
      <right style="hair">
        <color indexed="22"/>
      </right>
      <top style="hair">
        <color indexed="22"/>
      </top>
      <bottom style="hair">
        <color indexed="22"/>
      </bottom>
      <diagonal/>
    </border>
    <border>
      <left style="medium">
        <color indexed="64"/>
      </left>
      <right/>
      <top style="hair">
        <color theme="0" tint="-0.24994659260841701"/>
      </top>
      <bottom style="hair">
        <color theme="0" tint="-0.24994659260841701"/>
      </bottom>
      <diagonal/>
    </border>
    <border>
      <left/>
      <right/>
      <top style="hair">
        <color theme="0" tint="-0.24994659260841701"/>
      </top>
      <bottom style="hair">
        <color theme="0" tint="-0.24994659260841701"/>
      </bottom>
      <diagonal/>
    </border>
    <border>
      <left/>
      <right style="hair">
        <color theme="0" tint="-0.24994659260841701"/>
      </right>
      <top style="hair">
        <color theme="0" tint="-0.24994659260841701"/>
      </top>
      <bottom style="hair">
        <color theme="0" tint="-0.24994659260841701"/>
      </bottom>
      <diagonal/>
    </border>
    <border>
      <left style="medium">
        <color indexed="64"/>
      </left>
      <right style="hair">
        <color theme="0" tint="-0.24994659260841701"/>
      </right>
      <top style="hair">
        <color theme="0" tint="-0.24994659260841701"/>
      </top>
      <bottom style="medium">
        <color indexed="64"/>
      </bottom>
      <diagonal/>
    </border>
    <border>
      <left style="hair">
        <color theme="0" tint="-0.24994659260841701"/>
      </left>
      <right style="hair">
        <color theme="0" tint="-0.24994659260841701"/>
      </right>
      <top style="hair">
        <color theme="0" tint="-0.24994659260841701"/>
      </top>
      <bottom style="medium">
        <color indexed="64"/>
      </bottom>
      <diagonal/>
    </border>
    <border>
      <left style="hair">
        <color theme="0" tint="-0.24994659260841701"/>
      </left>
      <right style="medium">
        <color indexed="64"/>
      </right>
      <top style="hair">
        <color theme="0" tint="-0.24994659260841701"/>
      </top>
      <bottom style="medium">
        <color indexed="64"/>
      </bottom>
      <diagonal/>
    </border>
    <border>
      <left style="medium">
        <color indexed="64"/>
      </left>
      <right style="hair">
        <color indexed="22"/>
      </right>
      <top style="hair">
        <color indexed="22"/>
      </top>
      <bottom style="medium">
        <color indexed="64"/>
      </bottom>
      <diagonal/>
    </border>
    <border>
      <left style="hair">
        <color indexed="22"/>
      </left>
      <right style="hair">
        <color theme="0" tint="-0.24994659260841701"/>
      </right>
      <top style="hair">
        <color indexed="22"/>
      </top>
      <bottom style="medium">
        <color indexed="64"/>
      </bottom>
      <diagonal/>
    </border>
    <border>
      <left style="hair">
        <color indexed="22"/>
      </left>
      <right style="medium">
        <color indexed="64"/>
      </right>
      <top style="hair">
        <color indexed="22"/>
      </top>
      <bottom style="medium">
        <color indexed="64"/>
      </bottom>
      <diagonal/>
    </border>
    <border>
      <left style="medium">
        <color indexed="64"/>
      </left>
      <right style="medium">
        <color indexed="64"/>
      </right>
      <top style="medium">
        <color indexed="64"/>
      </top>
      <bottom style="hair">
        <color theme="0" tint="-0.249977111117893"/>
      </bottom>
      <diagonal/>
    </border>
    <border>
      <left style="medium">
        <color indexed="64"/>
      </left>
      <right style="medium">
        <color indexed="64"/>
      </right>
      <top/>
      <bottom style="hair">
        <color theme="0" tint="-0.249977111117893"/>
      </bottom>
      <diagonal/>
    </border>
    <border>
      <left style="medium">
        <color indexed="64"/>
      </left>
      <right style="medium">
        <color indexed="64"/>
      </right>
      <top style="hair">
        <color theme="0" tint="-0.249977111117893"/>
      </top>
      <bottom style="hair">
        <color theme="0" tint="-0.249977111117893"/>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4">
    <xf numFmtId="164" fontId="0" fillId="0" borderId="0" applyNumberFormat="0" applyFill="0" applyBorder="0" applyAlignment="0" applyProtection="0"/>
    <xf numFmtId="164" fontId="10" fillId="0" borderId="0"/>
    <xf numFmtId="164" fontId="15" fillId="0" borderId="0" applyNumberFormat="0" applyFill="0" applyBorder="0" applyAlignment="0" applyProtection="0"/>
    <xf numFmtId="164" fontId="9" fillId="0" borderId="0"/>
    <xf numFmtId="164" fontId="8" fillId="0" borderId="0"/>
    <xf numFmtId="0" fontId="15" fillId="0" borderId="0"/>
    <xf numFmtId="164" fontId="7" fillId="0" borderId="0"/>
    <xf numFmtId="164" fontId="6" fillId="0" borderId="0"/>
    <xf numFmtId="164" fontId="5" fillId="0" borderId="0"/>
    <xf numFmtId="164" fontId="4" fillId="0" borderId="0"/>
    <xf numFmtId="165" fontId="15" fillId="0" borderId="0" applyFont="0" applyFill="0" applyBorder="0" applyAlignment="0" applyProtection="0"/>
    <xf numFmtId="164" fontId="3" fillId="0" borderId="0"/>
    <xf numFmtId="164" fontId="2" fillId="0" borderId="0"/>
    <xf numFmtId="164" fontId="1" fillId="0" borderId="0"/>
  </cellStyleXfs>
  <cellXfs count="104">
    <xf numFmtId="0" fontId="0" fillId="0" borderId="0" xfId="0" applyNumberFormat="1"/>
    <xf numFmtId="0" fontId="16" fillId="5" borderId="1" xfId="2" applyNumberFormat="1" applyFont="1" applyFill="1" applyBorder="1" applyAlignment="1">
      <alignment horizontal="centerContinuous" vertical="center" wrapText="1"/>
    </xf>
    <xf numFmtId="9" fontId="18" fillId="0" borderId="12" xfId="2" applyNumberFormat="1" applyFont="1" applyFill="1" applyBorder="1" applyAlignment="1">
      <alignment horizontal="center" vertical="center"/>
    </xf>
    <xf numFmtId="9" fontId="17" fillId="0" borderId="10" xfId="2" applyNumberFormat="1" applyFont="1" applyFill="1" applyBorder="1" applyAlignment="1">
      <alignment horizontal="center" vertical="center"/>
    </xf>
    <xf numFmtId="9" fontId="15" fillId="0" borderId="12" xfId="2" applyNumberFormat="1" applyFont="1" applyFill="1" applyBorder="1" applyAlignment="1">
      <alignment horizontal="center" vertical="center"/>
    </xf>
    <xf numFmtId="9" fontId="21" fillId="0" borderId="24" xfId="2" applyNumberFormat="1" applyFont="1" applyFill="1" applyBorder="1" applyAlignment="1">
      <alignment horizontal="center" vertical="center"/>
    </xf>
    <xf numFmtId="9" fontId="20" fillId="0" borderId="25" xfId="2" applyNumberFormat="1" applyFont="1" applyFill="1" applyBorder="1" applyAlignment="1">
      <alignment horizontal="center" vertical="center"/>
    </xf>
    <xf numFmtId="0" fontId="16" fillId="4" borderId="1" xfId="2" applyNumberFormat="1" applyFont="1" applyFill="1" applyBorder="1" applyAlignment="1">
      <alignment horizontal="center" vertical="center" wrapText="1"/>
    </xf>
    <xf numFmtId="9" fontId="18" fillId="8" borderId="10" xfId="2" applyNumberFormat="1" applyFont="1" applyFill="1" applyBorder="1" applyAlignment="1">
      <alignment horizontal="center" vertical="center"/>
    </xf>
    <xf numFmtId="9" fontId="20" fillId="8" borderId="10" xfId="2" applyNumberFormat="1" applyFont="1" applyFill="1" applyBorder="1" applyAlignment="1">
      <alignment horizontal="center" vertical="center"/>
    </xf>
    <xf numFmtId="9" fontId="15" fillId="0" borderId="10" xfId="2" applyNumberFormat="1" applyFont="1" applyFill="1" applyBorder="1" applyAlignment="1">
      <alignment horizontal="center" vertical="center"/>
    </xf>
    <xf numFmtId="164" fontId="26" fillId="0" borderId="0" xfId="0" applyFont="1" applyAlignment="1"/>
    <xf numFmtId="164" fontId="22" fillId="0" borderId="0" xfId="0" applyFont="1" applyAlignment="1"/>
    <xf numFmtId="164" fontId="12" fillId="0" borderId="0" xfId="0" applyFont="1" applyAlignment="1"/>
    <xf numFmtId="0" fontId="23" fillId="0" borderId="34" xfId="5" applyNumberFormat="1" applyFont="1" applyBorder="1" applyAlignment="1">
      <alignment horizontal="left" vertical="center" wrapText="1"/>
    </xf>
    <xf numFmtId="0" fontId="23" fillId="0" borderId="0" xfId="5" applyNumberFormat="1" applyFont="1" applyBorder="1" applyAlignment="1">
      <alignment horizontal="left" vertical="center" wrapText="1"/>
    </xf>
    <xf numFmtId="0" fontId="23" fillId="0" borderId="35" xfId="5" applyNumberFormat="1" applyFont="1" applyBorder="1" applyAlignment="1">
      <alignment horizontal="left" vertical="center" wrapText="1"/>
    </xf>
    <xf numFmtId="0" fontId="22" fillId="0" borderId="34" xfId="5" applyNumberFormat="1" applyFont="1" applyBorder="1" applyAlignment="1">
      <alignment horizontal="justify" vertical="justify" wrapText="1"/>
    </xf>
    <xf numFmtId="0" fontId="22" fillId="0" borderId="0" xfId="5" applyNumberFormat="1" applyFont="1" applyBorder="1" applyAlignment="1">
      <alignment horizontal="justify" vertical="justify" wrapText="1"/>
    </xf>
    <xf numFmtId="0" fontId="22" fillId="0" borderId="35" xfId="5" applyNumberFormat="1" applyFont="1" applyBorder="1" applyAlignment="1">
      <alignment horizontal="justify" vertical="justify" wrapText="1"/>
    </xf>
    <xf numFmtId="0" fontId="22" fillId="0" borderId="34" xfId="5" applyNumberFormat="1" applyFont="1" applyBorder="1" applyAlignment="1">
      <alignment horizontal="left" vertical="justify" wrapText="1"/>
    </xf>
    <xf numFmtId="0" fontId="22" fillId="0" borderId="0" xfId="5" applyNumberFormat="1" applyFont="1" applyBorder="1" applyAlignment="1">
      <alignment horizontal="left" vertical="justify" wrapText="1"/>
    </xf>
    <xf numFmtId="0" fontId="22" fillId="0" borderId="35" xfId="5" applyNumberFormat="1" applyFont="1" applyBorder="1" applyAlignment="1">
      <alignment horizontal="left" vertical="justify" wrapText="1"/>
    </xf>
    <xf numFmtId="0" fontId="22" fillId="0" borderId="34" xfId="5" applyNumberFormat="1" applyFont="1" applyBorder="1" applyAlignment="1">
      <alignment horizontal="justify" wrapText="1"/>
    </xf>
    <xf numFmtId="0" fontId="22" fillId="0" borderId="0" xfId="5" applyNumberFormat="1" applyFont="1" applyBorder="1" applyAlignment="1">
      <alignment horizontal="justify" wrapText="1"/>
    </xf>
    <xf numFmtId="0" fontId="22" fillId="0" borderId="35" xfId="5" applyNumberFormat="1" applyFont="1" applyBorder="1" applyAlignment="1">
      <alignment horizontal="justify" wrapText="1"/>
    </xf>
    <xf numFmtId="0" fontId="22" fillId="0" borderId="36" xfId="5" applyNumberFormat="1" applyFont="1" applyBorder="1" applyAlignment="1">
      <alignment horizontal="justify" wrapText="1"/>
    </xf>
    <xf numFmtId="0" fontId="22" fillId="0" borderId="30" xfId="5" applyNumberFormat="1" applyFont="1" applyBorder="1" applyAlignment="1">
      <alignment horizontal="justify" wrapText="1"/>
    </xf>
    <xf numFmtId="0" fontId="22" fillId="0" borderId="37" xfId="5" applyNumberFormat="1" applyFont="1" applyBorder="1" applyAlignment="1">
      <alignment horizontal="justify" wrapText="1"/>
    </xf>
    <xf numFmtId="0" fontId="22" fillId="0" borderId="31" xfId="5" applyNumberFormat="1" applyFont="1" applyBorder="1" applyAlignment="1">
      <alignment horizontal="justify" vertical="distributed"/>
    </xf>
    <xf numFmtId="0" fontId="22" fillId="0" borderId="32" xfId="5" applyNumberFormat="1" applyFont="1" applyBorder="1" applyAlignment="1">
      <alignment horizontal="justify" vertical="distributed"/>
    </xf>
    <xf numFmtId="0" fontId="22" fillId="0" borderId="33" xfId="5" applyNumberFormat="1" applyFont="1" applyBorder="1" applyAlignment="1">
      <alignment horizontal="justify" vertical="distributed"/>
    </xf>
    <xf numFmtId="0" fontId="16" fillId="6" borderId="2" xfId="2" applyNumberFormat="1" applyFont="1" applyFill="1" applyBorder="1" applyAlignment="1">
      <alignment horizontal="center" vertical="center" wrapText="1"/>
    </xf>
    <xf numFmtId="0" fontId="16" fillId="6" borderId="3" xfId="2" applyNumberFormat="1" applyFont="1" applyFill="1" applyBorder="1" applyAlignment="1">
      <alignment horizontal="center" vertical="center" wrapText="1"/>
    </xf>
    <xf numFmtId="0" fontId="1" fillId="0" borderId="0" xfId="13" applyNumberFormat="1" applyAlignment="1">
      <alignment horizontal="center"/>
    </xf>
    <xf numFmtId="0" fontId="1" fillId="0" borderId="0" xfId="13" applyNumberFormat="1"/>
    <xf numFmtId="0" fontId="11" fillId="0" borderId="0" xfId="13" applyNumberFormat="1" applyFont="1" applyAlignment="1">
      <alignment horizontal="center"/>
    </xf>
    <xf numFmtId="0" fontId="12" fillId="0" borderId="0" xfId="13" applyNumberFormat="1" applyFont="1"/>
    <xf numFmtId="0" fontId="12" fillId="0" borderId="0" xfId="13" applyNumberFormat="1" applyFont="1" applyAlignment="1">
      <alignment horizontal="center"/>
    </xf>
    <xf numFmtId="0" fontId="14" fillId="0" borderId="0" xfId="13" applyNumberFormat="1" applyFont="1" applyAlignment="1" applyProtection="1">
      <alignment horizontal="center"/>
      <protection locked="0"/>
    </xf>
    <xf numFmtId="0" fontId="14" fillId="3" borderId="1" xfId="13" applyNumberFormat="1" applyFont="1" applyFill="1" applyBorder="1" applyAlignment="1">
      <alignment horizontal="centerContinuous" vertical="center" wrapText="1"/>
    </xf>
    <xf numFmtId="0" fontId="16" fillId="2" borderId="0" xfId="13" applyNumberFormat="1" applyFont="1" applyFill="1" applyBorder="1" applyAlignment="1">
      <alignment vertical="center" wrapText="1"/>
    </xf>
    <xf numFmtId="0" fontId="16" fillId="7" borderId="1" xfId="13" applyNumberFormat="1" applyFont="1" applyFill="1" applyBorder="1" applyAlignment="1">
      <alignment horizontal="center" vertical="center" wrapText="1"/>
    </xf>
    <xf numFmtId="0" fontId="17" fillId="0" borderId="0" xfId="13" applyNumberFormat="1" applyFont="1"/>
    <xf numFmtId="4" fontId="18" fillId="0" borderId="0" xfId="13" applyNumberFormat="1" applyFont="1" applyFill="1" applyBorder="1" applyAlignment="1">
      <alignment vertical="center"/>
    </xf>
    <xf numFmtId="4" fontId="17" fillId="0" borderId="0" xfId="13" applyNumberFormat="1" applyFont="1"/>
    <xf numFmtId="0" fontId="18" fillId="2" borderId="4" xfId="13" applyNumberFormat="1" applyFont="1" applyFill="1" applyBorder="1" applyAlignment="1">
      <alignment horizontal="center" vertical="center"/>
    </xf>
    <xf numFmtId="0" fontId="18" fillId="2" borderId="5" xfId="13" applyNumberFormat="1" applyFont="1" applyFill="1" applyBorder="1" applyAlignment="1">
      <alignment horizontal="center" vertical="center"/>
    </xf>
    <xf numFmtId="0" fontId="18" fillId="2" borderId="6" xfId="13" applyNumberFormat="1" applyFont="1" applyFill="1" applyBorder="1" applyAlignment="1">
      <alignment horizontal="center" vertical="center"/>
    </xf>
    <xf numFmtId="3" fontId="18" fillId="0" borderId="7" xfId="13" applyNumberFormat="1" applyFont="1" applyFill="1" applyBorder="1" applyAlignment="1">
      <alignment vertical="center"/>
    </xf>
    <xf numFmtId="9" fontId="18" fillId="2" borderId="8" xfId="13" applyNumberFormat="1" applyFont="1" applyFill="1" applyBorder="1" applyAlignment="1">
      <alignment horizontal="center" vertical="center"/>
    </xf>
    <xf numFmtId="0" fontId="19" fillId="2" borderId="0" xfId="13" applyNumberFormat="1" applyFont="1" applyFill="1" applyBorder="1"/>
    <xf numFmtId="3" fontId="18" fillId="2" borderId="26" xfId="13" applyNumberFormat="1" applyFont="1" applyFill="1" applyBorder="1" applyAlignment="1">
      <alignment vertical="center"/>
    </xf>
    <xf numFmtId="3" fontId="18" fillId="8" borderId="9" xfId="13" applyNumberFormat="1" applyFont="1" applyFill="1" applyBorder="1" applyAlignment="1">
      <alignment vertical="center"/>
    </xf>
    <xf numFmtId="3" fontId="18" fillId="8" borderId="11" xfId="13" applyNumberFormat="1" applyFont="1" applyFill="1" applyBorder="1" applyAlignment="1">
      <alignment vertical="center"/>
    </xf>
    <xf numFmtId="0" fontId="13" fillId="0" borderId="0" xfId="13" applyNumberFormat="1" applyFont="1"/>
    <xf numFmtId="3" fontId="13" fillId="0" borderId="0" xfId="13" applyNumberFormat="1" applyFont="1"/>
    <xf numFmtId="3" fontId="17" fillId="0" borderId="0" xfId="13" applyNumberFormat="1" applyFont="1"/>
    <xf numFmtId="0" fontId="13" fillId="0" borderId="13" xfId="13" applyNumberFormat="1" applyFont="1" applyBorder="1" applyAlignment="1">
      <alignment vertical="center"/>
    </xf>
    <xf numFmtId="0" fontId="20" fillId="2" borderId="14" xfId="13" applyNumberFormat="1" applyFont="1" applyFill="1" applyBorder="1" applyAlignment="1">
      <alignment horizontal="center" vertical="center"/>
    </xf>
    <xf numFmtId="3" fontId="20" fillId="0" borderId="14" xfId="13" applyNumberFormat="1" applyFont="1" applyFill="1" applyBorder="1" applyAlignment="1">
      <alignment vertical="center"/>
    </xf>
    <xf numFmtId="9" fontId="20" fillId="2" borderId="15" xfId="13" applyNumberFormat="1" applyFont="1" applyFill="1" applyBorder="1" applyAlignment="1">
      <alignment horizontal="center" vertical="center"/>
    </xf>
    <xf numFmtId="0" fontId="21" fillId="2" borderId="0" xfId="13" applyNumberFormat="1" applyFont="1" applyFill="1" applyBorder="1" applyAlignment="1">
      <alignment vertical="center"/>
    </xf>
    <xf numFmtId="3" fontId="20" fillId="2" borderId="27" xfId="13" applyNumberFormat="1" applyFont="1" applyFill="1" applyBorder="1" applyAlignment="1">
      <alignment vertical="center"/>
    </xf>
    <xf numFmtId="3" fontId="20" fillId="8" borderId="16" xfId="13" applyNumberFormat="1" applyFont="1" applyFill="1" applyBorder="1" applyAlignment="1">
      <alignment vertical="center"/>
    </xf>
    <xf numFmtId="3" fontId="20" fillId="8" borderId="10" xfId="13" applyNumberFormat="1" applyFont="1" applyFill="1" applyBorder="1" applyAlignment="1">
      <alignment vertical="center"/>
    </xf>
    <xf numFmtId="0" fontId="14" fillId="0" borderId="0" xfId="13" applyNumberFormat="1" applyFont="1" applyAlignment="1">
      <alignment vertical="center"/>
    </xf>
    <xf numFmtId="4" fontId="14" fillId="0" borderId="0" xfId="13" applyNumberFormat="1" applyFont="1" applyAlignment="1">
      <alignment vertical="center"/>
    </xf>
    <xf numFmtId="0" fontId="15" fillId="0" borderId="17" xfId="13" applyNumberFormat="1" applyFont="1" applyBorder="1" applyAlignment="1">
      <alignment horizontal="center" vertical="center"/>
    </xf>
    <xf numFmtId="0" fontId="15" fillId="2" borderId="18" xfId="13" applyNumberFormat="1" applyFont="1" applyFill="1" applyBorder="1" applyAlignment="1">
      <alignment horizontal="left" vertical="center" wrapText="1"/>
    </xf>
    <xf numFmtId="0" fontId="15" fillId="2" borderId="19" xfId="13" applyNumberFormat="1" applyFont="1" applyFill="1" applyBorder="1" applyAlignment="1">
      <alignment horizontal="left" vertical="center" wrapText="1"/>
    </xf>
    <xf numFmtId="3" fontId="15" fillId="2" borderId="14" xfId="13" applyNumberFormat="1" applyFont="1" applyFill="1" applyBorder="1" applyAlignment="1">
      <alignment horizontal="right" vertical="center"/>
    </xf>
    <xf numFmtId="3" fontId="15" fillId="2" borderId="14" xfId="13" applyNumberFormat="1" applyFont="1" applyFill="1" applyBorder="1" applyAlignment="1">
      <alignment vertical="center"/>
    </xf>
    <xf numFmtId="9" fontId="15" fillId="2" borderId="15" xfId="13" applyNumberFormat="1" applyFont="1" applyFill="1" applyBorder="1" applyAlignment="1">
      <alignment horizontal="center" vertical="center"/>
    </xf>
    <xf numFmtId="0" fontId="17" fillId="2" borderId="0" xfId="13" applyNumberFormat="1" applyFont="1" applyFill="1" applyBorder="1" applyAlignment="1">
      <alignment vertical="center"/>
    </xf>
    <xf numFmtId="3" fontId="15" fillId="2" borderId="28" xfId="13" applyNumberFormat="1" applyFont="1" applyFill="1" applyBorder="1" applyAlignment="1"/>
    <xf numFmtId="3" fontId="15" fillId="2" borderId="16" xfId="13" applyNumberFormat="1" applyFont="1" applyFill="1" applyBorder="1" applyAlignment="1">
      <alignment horizontal="right" vertical="center"/>
    </xf>
    <xf numFmtId="0" fontId="17" fillId="0" borderId="0" xfId="13" applyNumberFormat="1" applyFont="1" applyAlignment="1">
      <alignment vertical="center"/>
    </xf>
    <xf numFmtId="3" fontId="17" fillId="0" borderId="0" xfId="13" applyNumberFormat="1" applyFont="1" applyAlignment="1">
      <alignment vertical="center"/>
    </xf>
    <xf numFmtId="3" fontId="15" fillId="8" borderId="14" xfId="13" applyNumberFormat="1" applyFont="1" applyFill="1" applyBorder="1" applyAlignment="1">
      <alignment vertical="center"/>
    </xf>
    <xf numFmtId="3" fontId="15" fillId="2" borderId="28" xfId="13" applyNumberFormat="1" applyFont="1" applyFill="1" applyBorder="1" applyAlignment="1">
      <alignment vertical="center"/>
    </xf>
    <xf numFmtId="0" fontId="17" fillId="0" borderId="0" xfId="13" applyNumberFormat="1" applyFont="1" applyBorder="1" applyAlignment="1">
      <alignment vertical="center"/>
    </xf>
    <xf numFmtId="3" fontId="17" fillId="0" borderId="0" xfId="13" applyNumberFormat="1" applyFont="1" applyBorder="1" applyAlignment="1">
      <alignment vertical="center"/>
    </xf>
    <xf numFmtId="0" fontId="13" fillId="0" borderId="20" xfId="13" applyNumberFormat="1" applyFont="1" applyBorder="1" applyAlignment="1">
      <alignment vertical="center"/>
    </xf>
    <xf numFmtId="0" fontId="13" fillId="2" borderId="21" xfId="13" applyNumberFormat="1" applyFont="1" applyFill="1" applyBorder="1" applyAlignment="1">
      <alignment horizontal="center" vertical="center"/>
    </xf>
    <xf numFmtId="0" fontId="20" fillId="2" borderId="21" xfId="13" applyNumberFormat="1" applyFont="1" applyFill="1" applyBorder="1" applyAlignment="1">
      <alignment horizontal="center" vertical="center"/>
    </xf>
    <xf numFmtId="3" fontId="20" fillId="0" borderId="21" xfId="13" applyNumberFormat="1" applyFont="1" applyFill="1" applyBorder="1" applyAlignment="1">
      <alignment vertical="center"/>
    </xf>
    <xf numFmtId="3" fontId="20" fillId="0" borderId="21" xfId="13" applyNumberFormat="1" applyFont="1" applyFill="1" applyBorder="1" applyAlignment="1">
      <alignment horizontal="right" vertical="center"/>
    </xf>
    <xf numFmtId="9" fontId="20" fillId="2" borderId="22" xfId="13" applyNumberFormat="1" applyFont="1" applyFill="1" applyBorder="1" applyAlignment="1">
      <alignment horizontal="center" vertical="center"/>
    </xf>
    <xf numFmtId="3" fontId="20" fillId="8" borderId="29" xfId="13" applyNumberFormat="1" applyFont="1" applyFill="1" applyBorder="1" applyAlignment="1">
      <alignment vertical="center"/>
    </xf>
    <xf numFmtId="3" fontId="20" fillId="2" borderId="23" xfId="13" applyNumberFormat="1" applyFont="1" applyFill="1" applyBorder="1" applyAlignment="1">
      <alignment horizontal="right" vertical="center"/>
    </xf>
    <xf numFmtId="3" fontId="14" fillId="0" borderId="0" xfId="13" applyNumberFormat="1" applyFont="1" applyAlignment="1">
      <alignment vertical="center"/>
    </xf>
    <xf numFmtId="0" fontId="17" fillId="0" borderId="30" xfId="13" applyNumberFormat="1" applyFont="1" applyBorder="1" applyAlignment="1">
      <alignment horizontal="center"/>
    </xf>
    <xf numFmtId="0" fontId="1" fillId="0" borderId="0" xfId="13" applyNumberFormat="1" applyAlignment="1">
      <alignment vertical="center"/>
    </xf>
    <xf numFmtId="0" fontId="25" fillId="0" borderId="0" xfId="13" applyNumberFormat="1" applyFont="1"/>
    <xf numFmtId="0" fontId="1" fillId="0" borderId="0" xfId="13" applyNumberFormat="1" applyAlignment="1"/>
    <xf numFmtId="0" fontId="1" fillId="0" borderId="0" xfId="13" applyNumberFormat="1" applyBorder="1" applyAlignment="1">
      <alignment vertical="center"/>
    </xf>
    <xf numFmtId="0" fontId="1" fillId="0" borderId="0" xfId="13" applyNumberFormat="1" applyBorder="1"/>
    <xf numFmtId="0" fontId="1" fillId="2" borderId="0" xfId="13" applyNumberFormat="1" applyFill="1" applyBorder="1"/>
    <xf numFmtId="0" fontId="14" fillId="0" borderId="0" xfId="13" applyNumberFormat="1" applyFont="1" applyAlignment="1"/>
    <xf numFmtId="0" fontId="26" fillId="0" borderId="0" xfId="13" applyNumberFormat="1" applyFont="1" applyAlignment="1"/>
    <xf numFmtId="0" fontId="27" fillId="0" borderId="0" xfId="13" applyNumberFormat="1" applyFont="1" applyAlignment="1"/>
    <xf numFmtId="0" fontId="27" fillId="2" borderId="0" xfId="13" applyNumberFormat="1" applyFont="1" applyFill="1" applyBorder="1" applyAlignment="1"/>
    <xf numFmtId="0" fontId="26" fillId="2" borderId="0" xfId="13" applyNumberFormat="1" applyFont="1" applyFill="1" applyBorder="1" applyAlignment="1"/>
  </cellXfs>
  <cellStyles count="14">
    <cellStyle name="Millares 2" xfId="10"/>
    <cellStyle name="Normal" xfId="0" builtinId="0"/>
    <cellStyle name="Normal 2" xfId="1"/>
    <cellStyle name="Normal 2 10" xfId="12"/>
    <cellStyle name="Normal 2 11" xfId="13"/>
    <cellStyle name="Normal 2 2" xfId="2"/>
    <cellStyle name="Normal 2 3" xfId="3"/>
    <cellStyle name="Normal 2 3 2" xfId="5"/>
    <cellStyle name="Normal 2 4" xfId="4"/>
    <cellStyle name="Normal 2 5" xfId="6"/>
    <cellStyle name="Normal 2 6" xfId="7"/>
    <cellStyle name="Normal 2 7" xfId="8"/>
    <cellStyle name="Normal 2 8" xfId="9"/>
    <cellStyle name="Normal 2 9"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373993</xdr:colOff>
      <xdr:row>0</xdr:row>
      <xdr:rowOff>44930</xdr:rowOff>
    </xdr:from>
    <xdr:to>
      <xdr:col>7</xdr:col>
      <xdr:colOff>17972</xdr:colOff>
      <xdr:row>3</xdr:row>
      <xdr:rowOff>197329</xdr:rowOff>
    </xdr:to>
    <xdr:pic>
      <xdr:nvPicPr>
        <xdr:cNvPr id="2" name="Picture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74343" y="44930"/>
          <a:ext cx="891754" cy="725696"/>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JECUCION%20-%202015-2016-2017-2018%20-%202021/EJECUCION%20DAVID%20ARCE%20%202021/EJECUCION%20DE%20NOVIEMBRE%202021%20David/EJECUCI&#211;N%20al%2030%20de%20noviembre%202021%20-%20n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MENORIZADO"/>
      <sheetName val="PGN.FUNC-INV.EJECUCION.RESUME"/>
      <sheetName val="PGN.FUNC-INV.EJECUCION.RES.CONT"/>
      <sheetName val="PGN.FUNC.XCTA"/>
      <sheetName val="PGN.FUNC.GRAFICO"/>
      <sheetName val="PGN.INV.PORMENORIZADO"/>
      <sheetName val="PGN.INV.ESTADO DE PROYECTOS"/>
      <sheetName val="IMEL.FUNC-INV.EJECUCION.RESUMEN"/>
      <sheetName val="IMEL.FUN.XCTA"/>
      <sheetName val="IMEL.FUNC.GRAFICO"/>
      <sheetName val="IMEL.INV.PORMENORIZADO"/>
      <sheetName val="IMEL.INV.ESTADOS DE PROYECTOS."/>
      <sheetName val="MP.FUN-INV.EJEC.CONSOLIDADO"/>
      <sheetName val="MP.FUN.X CTA"/>
      <sheetName val="MP.FUN.GRAFICO"/>
      <sheetName val="MP.INVERSION.RESUMEN"/>
      <sheetName val="M.P. INV. X PROYECTO (2)"/>
      <sheetName val="MP.PROGRAMATICA (2)"/>
      <sheetName val="RESUMEN PARA MEMO"/>
      <sheetName val="RES. MEMO CONTENCIÓN DEL GASTO"/>
      <sheetName val="COPIA RAPIDA EJECUCION"/>
      <sheetName val="COPIA RAPIDA EJECUCION 2"/>
      <sheetName val="INV. 28-6"/>
      <sheetName val="INV.27-8"/>
      <sheetName val="Hoja2"/>
    </sheetNames>
    <sheetDataSet>
      <sheetData sheetId="0"/>
      <sheetData sheetId="1">
        <row r="17">
          <cell r="H17">
            <v>116235639</v>
          </cell>
        </row>
        <row r="18">
          <cell r="H18">
            <v>15901828</v>
          </cell>
        </row>
        <row r="19">
          <cell r="H19">
            <v>3924172</v>
          </cell>
        </row>
        <row r="20">
          <cell r="H20">
            <v>355286</v>
          </cell>
        </row>
        <row r="21">
          <cell r="H21">
            <v>535217</v>
          </cell>
        </row>
        <row r="22">
          <cell r="H22">
            <v>1299189</v>
          </cell>
        </row>
      </sheetData>
      <sheetData sheetId="2"/>
      <sheetData sheetId="3">
        <row r="15">
          <cell r="C15">
            <v>127288545</v>
          </cell>
          <cell r="F15">
            <v>114039426.91999999</v>
          </cell>
        </row>
        <row r="16">
          <cell r="C16">
            <v>15901828</v>
          </cell>
          <cell r="F16">
            <v>14714968.380000001</v>
          </cell>
        </row>
        <row r="17">
          <cell r="C17">
            <v>3924172</v>
          </cell>
          <cell r="F17">
            <v>3696412.919999999</v>
          </cell>
        </row>
        <row r="18">
          <cell r="C18">
            <v>355286</v>
          </cell>
          <cell r="F18">
            <v>354494.28</v>
          </cell>
        </row>
        <row r="19">
          <cell r="C19">
            <v>536774</v>
          </cell>
          <cell r="F19">
            <v>485271.18</v>
          </cell>
        </row>
      </sheetData>
      <sheetData sheetId="4"/>
      <sheetData sheetId="5">
        <row r="13">
          <cell r="D13">
            <v>1299189</v>
          </cell>
          <cell r="F13">
            <v>1282840.9599999997</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R42"/>
  <sheetViews>
    <sheetView tabSelected="1" topLeftCell="A4" zoomScale="106" zoomScaleNormal="106" workbookViewId="0">
      <selection activeCell="B13" sqref="B13"/>
    </sheetView>
  </sheetViews>
  <sheetFormatPr baseColWidth="10" defaultColWidth="11.42578125" defaultRowHeight="15" x14ac:dyDescent="0.25"/>
  <cols>
    <col min="1" max="1" width="4.5703125" style="35" customWidth="1"/>
    <col min="2" max="2" width="2.7109375" style="35" customWidth="1"/>
    <col min="3" max="3" width="21.28515625" style="35" customWidth="1"/>
    <col min="4" max="4" width="13.42578125" style="35" customWidth="1"/>
    <col min="5" max="5" width="11.85546875" style="35" customWidth="1"/>
    <col min="6" max="6" width="5.7109375" style="35" customWidth="1"/>
    <col min="7" max="7" width="1.140625" style="98" customWidth="1"/>
    <col min="8" max="8" width="10.42578125" style="98" customWidth="1"/>
    <col min="9" max="9" width="11.5703125" style="35" customWidth="1"/>
    <col min="10" max="10" width="5.85546875" style="35" customWidth="1"/>
    <col min="11" max="11" width="11.85546875" style="35" customWidth="1"/>
    <col min="12" max="12" width="6.42578125" style="35" customWidth="1"/>
    <col min="13" max="15" width="11.42578125" style="35"/>
    <col min="16" max="16" width="14" style="35" bestFit="1" customWidth="1"/>
    <col min="17" max="17" width="11.42578125" style="35"/>
    <col min="18" max="18" width="12.5703125" style="35" bestFit="1" customWidth="1"/>
    <col min="19" max="16384" width="11.42578125" style="35"/>
  </cols>
  <sheetData>
    <row r="1" spans="1:18" x14ac:dyDescent="0.25">
      <c r="A1" s="34"/>
      <c r="B1" s="34"/>
      <c r="C1" s="34"/>
      <c r="D1" s="34"/>
      <c r="E1" s="34"/>
      <c r="F1" s="34"/>
      <c r="G1" s="34"/>
      <c r="H1" s="34"/>
      <c r="I1" s="34"/>
      <c r="J1" s="34"/>
      <c r="K1" s="34"/>
      <c r="L1" s="34"/>
    </row>
    <row r="2" spans="1:18" x14ac:dyDescent="0.25">
      <c r="A2" s="34"/>
      <c r="B2" s="34"/>
      <c r="C2" s="34"/>
      <c r="D2" s="34"/>
      <c r="E2" s="34"/>
      <c r="F2" s="34"/>
      <c r="G2" s="34"/>
      <c r="H2" s="34"/>
      <c r="I2" s="34"/>
      <c r="J2" s="34"/>
      <c r="K2" s="34"/>
      <c r="L2" s="34"/>
    </row>
    <row r="3" spans="1:18" x14ac:dyDescent="0.25">
      <c r="A3" s="34"/>
      <c r="B3" s="34"/>
      <c r="C3" s="34"/>
      <c r="D3" s="34"/>
      <c r="E3" s="34"/>
      <c r="F3" s="34"/>
      <c r="G3" s="34"/>
      <c r="H3" s="34"/>
      <c r="I3" s="34"/>
      <c r="J3" s="34"/>
      <c r="K3" s="34"/>
      <c r="L3" s="34"/>
    </row>
    <row r="4" spans="1:18" ht="17.25" customHeight="1" x14ac:dyDescent="0.25">
      <c r="A4" s="34"/>
      <c r="B4" s="34"/>
      <c r="C4" s="34"/>
      <c r="D4" s="34"/>
      <c r="E4" s="34"/>
      <c r="F4" s="34"/>
      <c r="G4" s="34"/>
      <c r="H4" s="34"/>
      <c r="I4" s="34"/>
      <c r="J4" s="34"/>
      <c r="K4" s="34"/>
      <c r="L4" s="34"/>
    </row>
    <row r="5" spans="1:18" s="37" customFormat="1" ht="15.75" x14ac:dyDescent="0.25">
      <c r="A5" s="36" t="s">
        <v>0</v>
      </c>
      <c r="B5" s="36"/>
      <c r="C5" s="36"/>
      <c r="D5" s="36"/>
      <c r="E5" s="36"/>
      <c r="F5" s="36"/>
      <c r="G5" s="36"/>
      <c r="H5" s="36"/>
      <c r="I5" s="36"/>
      <c r="J5" s="36"/>
      <c r="K5" s="36"/>
      <c r="L5" s="36"/>
    </row>
    <row r="6" spans="1:18" s="37" customFormat="1" ht="15.75" x14ac:dyDescent="0.25">
      <c r="A6" s="36" t="s">
        <v>1</v>
      </c>
      <c r="B6" s="36"/>
      <c r="C6" s="36"/>
      <c r="D6" s="36"/>
      <c r="E6" s="36"/>
      <c r="F6" s="36"/>
      <c r="G6" s="36"/>
      <c r="H6" s="36"/>
      <c r="I6" s="36"/>
      <c r="J6" s="36"/>
      <c r="K6" s="36"/>
      <c r="L6" s="36"/>
    </row>
    <row r="7" spans="1:18" s="37" customFormat="1" ht="15.75" x14ac:dyDescent="0.25">
      <c r="A7" s="36" t="s">
        <v>2</v>
      </c>
      <c r="B7" s="36"/>
      <c r="C7" s="36"/>
      <c r="D7" s="36"/>
      <c r="E7" s="36"/>
      <c r="F7" s="36"/>
      <c r="G7" s="36"/>
      <c r="H7" s="36"/>
      <c r="I7" s="36"/>
      <c r="J7" s="36"/>
      <c r="K7" s="36"/>
      <c r="L7" s="36"/>
    </row>
    <row r="8" spans="1:18" s="37" customFormat="1" ht="9.75" customHeight="1" x14ac:dyDescent="0.2">
      <c r="A8" s="38"/>
      <c r="B8" s="38"/>
      <c r="C8" s="38"/>
      <c r="D8" s="38"/>
      <c r="E8" s="38"/>
      <c r="F8" s="38"/>
      <c r="G8" s="38"/>
      <c r="H8" s="38"/>
      <c r="I8" s="38"/>
      <c r="J8" s="38"/>
      <c r="K8" s="38"/>
      <c r="L8" s="38"/>
    </row>
    <row r="9" spans="1:18" s="37" customFormat="1" ht="15.75" x14ac:dyDescent="0.25">
      <c r="A9" s="36" t="s">
        <v>3</v>
      </c>
      <c r="B9" s="36"/>
      <c r="C9" s="36"/>
      <c r="D9" s="36"/>
      <c r="E9" s="36"/>
      <c r="F9" s="36"/>
      <c r="G9" s="36"/>
      <c r="H9" s="36"/>
      <c r="I9" s="36"/>
      <c r="J9" s="36"/>
      <c r="K9" s="36"/>
      <c r="L9" s="36"/>
    </row>
    <row r="10" spans="1:18" s="37" customFormat="1" ht="15.75" x14ac:dyDescent="0.25">
      <c r="A10" s="36" t="s">
        <v>4</v>
      </c>
      <c r="B10" s="36"/>
      <c r="C10" s="36"/>
      <c r="D10" s="36"/>
      <c r="E10" s="36"/>
      <c r="F10" s="36"/>
      <c r="G10" s="36"/>
      <c r="H10" s="36"/>
      <c r="I10" s="36"/>
      <c r="J10" s="36"/>
      <c r="K10" s="36"/>
      <c r="L10" s="36"/>
    </row>
    <row r="11" spans="1:18" s="37" customFormat="1" ht="14.25" x14ac:dyDescent="0.2">
      <c r="A11" s="39" t="s">
        <v>23</v>
      </c>
      <c r="B11" s="39"/>
      <c r="C11" s="39"/>
      <c r="D11" s="39"/>
      <c r="E11" s="39"/>
      <c r="F11" s="39"/>
      <c r="G11" s="39"/>
      <c r="H11" s="39"/>
      <c r="I11" s="39"/>
      <c r="J11" s="39"/>
      <c r="K11" s="39"/>
      <c r="L11" s="39"/>
    </row>
    <row r="12" spans="1:18" s="37" customFormat="1" ht="10.5" customHeight="1" thickBot="1" x14ac:dyDescent="0.25">
      <c r="A12" s="39"/>
      <c r="B12" s="39"/>
      <c r="C12" s="39"/>
      <c r="D12" s="39"/>
      <c r="E12" s="39"/>
      <c r="F12" s="39"/>
      <c r="G12" s="39"/>
      <c r="H12" s="39"/>
      <c r="I12" s="39"/>
      <c r="J12" s="39"/>
      <c r="K12" s="39"/>
      <c r="L12" s="39"/>
    </row>
    <row r="13" spans="1:18" s="43" customFormat="1" ht="24.75" customHeight="1" thickBot="1" x14ac:dyDescent="0.25">
      <c r="A13" s="40" t="s">
        <v>5</v>
      </c>
      <c r="B13" s="40"/>
      <c r="C13" s="40"/>
      <c r="D13" s="7" t="s">
        <v>6</v>
      </c>
      <c r="E13" s="1" t="s">
        <v>7</v>
      </c>
      <c r="F13" s="1"/>
      <c r="G13" s="41"/>
      <c r="H13" s="42" t="s">
        <v>17</v>
      </c>
      <c r="I13" s="32" t="s">
        <v>8</v>
      </c>
      <c r="J13" s="33"/>
      <c r="K13" s="1" t="s">
        <v>7</v>
      </c>
      <c r="L13" s="1"/>
      <c r="P13" s="44"/>
      <c r="R13" s="45"/>
    </row>
    <row r="14" spans="1:18" s="55" customFormat="1" ht="21.75" customHeight="1" x14ac:dyDescent="0.2">
      <c r="A14" s="46" t="s">
        <v>9</v>
      </c>
      <c r="B14" s="47"/>
      <c r="C14" s="48"/>
      <c r="D14" s="49">
        <f>+D15+D21</f>
        <v>149305794</v>
      </c>
      <c r="E14" s="49">
        <f>SUM(E15,E21)</f>
        <v>134573414.63999999</v>
      </c>
      <c r="F14" s="50">
        <f t="shared" ref="F14:F21" si="0">+E14/D14</f>
        <v>0.90132747721766238</v>
      </c>
      <c r="G14" s="51"/>
      <c r="H14" s="52">
        <f>SUM(H15+H21)</f>
        <v>0</v>
      </c>
      <c r="I14" s="53">
        <f>+I15+I21</f>
        <v>138251331</v>
      </c>
      <c r="J14" s="8">
        <f t="shared" ref="J14:J21" si="1">+I14/D14</f>
        <v>0.92596092419561427</v>
      </c>
      <c r="K14" s="54">
        <f t="shared" ref="K14:K21" si="2">+E14</f>
        <v>134573414.63999999</v>
      </c>
      <c r="L14" s="2">
        <f t="shared" ref="L14:L19" si="3">+K14/I14</f>
        <v>0.97339688281192738</v>
      </c>
      <c r="N14" s="56"/>
      <c r="O14" s="56"/>
      <c r="P14" s="57"/>
    </row>
    <row r="15" spans="1:18" s="66" customFormat="1" ht="19.5" customHeight="1" x14ac:dyDescent="0.2">
      <c r="A15" s="58" t="s">
        <v>10</v>
      </c>
      <c r="B15" s="59"/>
      <c r="C15" s="59"/>
      <c r="D15" s="60">
        <f>SUM(D16:D20)</f>
        <v>148006605</v>
      </c>
      <c r="E15" s="60">
        <f>SUM(E16:E20)</f>
        <v>133290573.67999999</v>
      </c>
      <c r="F15" s="61">
        <f t="shared" si="0"/>
        <v>0.90057179326557757</v>
      </c>
      <c r="G15" s="62"/>
      <c r="H15" s="63">
        <f>SUM(H16:H20)</f>
        <v>0</v>
      </c>
      <c r="I15" s="64">
        <f>SUM(I16:I20)</f>
        <v>136952142</v>
      </c>
      <c r="J15" s="9">
        <f>+I15/D15</f>
        <v>0.9253110156806853</v>
      </c>
      <c r="K15" s="65">
        <f>+E15</f>
        <v>133290573.67999999</v>
      </c>
      <c r="L15" s="2">
        <f t="shared" si="3"/>
        <v>0.97326388425527499</v>
      </c>
      <c r="P15" s="67"/>
    </row>
    <row r="16" spans="1:18" s="77" customFormat="1" ht="21" customHeight="1" x14ac:dyDescent="0.2">
      <c r="A16" s="68"/>
      <c r="B16" s="69" t="s">
        <v>11</v>
      </c>
      <c r="C16" s="70"/>
      <c r="D16" s="71">
        <f>[1]PGN.FUNC.XCTA!C15</f>
        <v>127288545</v>
      </c>
      <c r="E16" s="72">
        <f>[1]PGN.FUNC.XCTA!F15</f>
        <v>114039426.91999999</v>
      </c>
      <c r="F16" s="73">
        <f t="shared" si="0"/>
        <v>0.89591272270415212</v>
      </c>
      <c r="G16" s="74"/>
      <c r="H16" s="75">
        <v>0</v>
      </c>
      <c r="I16" s="76">
        <f>SUM('[1]PGN.FUNC-INV.EJECUCION.RESUME'!H17+H16)</f>
        <v>116235639</v>
      </c>
      <c r="J16" s="10">
        <f>+I16/D16</f>
        <v>0.91316653042109952</v>
      </c>
      <c r="K16" s="72">
        <f t="shared" si="2"/>
        <v>114039426.91999999</v>
      </c>
      <c r="L16" s="4">
        <f t="shared" si="3"/>
        <v>0.98110551893640807</v>
      </c>
    </row>
    <row r="17" spans="1:17" s="77" customFormat="1" ht="21" customHeight="1" x14ac:dyDescent="0.2">
      <c r="A17" s="68"/>
      <c r="B17" s="69" t="s">
        <v>12</v>
      </c>
      <c r="C17" s="70"/>
      <c r="D17" s="71">
        <f>[1]PGN.FUNC.XCTA!C16</f>
        <v>15901828</v>
      </c>
      <c r="E17" s="72">
        <f>[1]PGN.FUNC.XCTA!F16</f>
        <v>14714968.380000001</v>
      </c>
      <c r="F17" s="73">
        <f t="shared" si="0"/>
        <v>0.92536332175143643</v>
      </c>
      <c r="G17" s="74"/>
      <c r="H17" s="75">
        <v>0</v>
      </c>
      <c r="I17" s="76">
        <f>SUM('[1]PGN.FUNC-INV.EJECUCION.RESUME'!H18+H17)</f>
        <v>15901828</v>
      </c>
      <c r="J17" s="3">
        <f t="shared" si="1"/>
        <v>1</v>
      </c>
      <c r="K17" s="72">
        <f t="shared" si="2"/>
        <v>14714968.380000001</v>
      </c>
      <c r="L17" s="4">
        <f t="shared" si="3"/>
        <v>0.92536332175143643</v>
      </c>
      <c r="P17" s="78"/>
    </row>
    <row r="18" spans="1:17" s="77" customFormat="1" ht="21" customHeight="1" x14ac:dyDescent="0.2">
      <c r="A18" s="68"/>
      <c r="B18" s="69" t="s">
        <v>13</v>
      </c>
      <c r="C18" s="70"/>
      <c r="D18" s="71">
        <f>[1]PGN.FUNC.XCTA!C17</f>
        <v>3924172</v>
      </c>
      <c r="E18" s="72">
        <f>[1]PGN.FUNC.XCTA!F17</f>
        <v>3696412.919999999</v>
      </c>
      <c r="F18" s="73">
        <f t="shared" si="0"/>
        <v>0.9419599650575966</v>
      </c>
      <c r="G18" s="74"/>
      <c r="H18" s="75">
        <v>0</v>
      </c>
      <c r="I18" s="76">
        <f>SUM('[1]PGN.FUNC-INV.EJECUCION.RESUME'!H19+H18)</f>
        <v>3924172</v>
      </c>
      <c r="J18" s="10">
        <f t="shared" si="1"/>
        <v>1</v>
      </c>
      <c r="K18" s="79">
        <f t="shared" si="2"/>
        <v>3696412.919999999</v>
      </c>
      <c r="L18" s="4">
        <f t="shared" si="3"/>
        <v>0.9419599650575966</v>
      </c>
    </row>
    <row r="19" spans="1:17" s="77" customFormat="1" ht="21" customHeight="1" x14ac:dyDescent="0.2">
      <c r="A19" s="68"/>
      <c r="B19" s="69" t="s">
        <v>14</v>
      </c>
      <c r="C19" s="70"/>
      <c r="D19" s="71">
        <f>[1]PGN.FUNC.XCTA!C18</f>
        <v>355286</v>
      </c>
      <c r="E19" s="72">
        <f>[1]PGN.FUNC.XCTA!F18</f>
        <v>354494.28</v>
      </c>
      <c r="F19" s="73">
        <f t="shared" si="0"/>
        <v>0.99777159809280414</v>
      </c>
      <c r="G19" s="74"/>
      <c r="H19" s="80">
        <v>0</v>
      </c>
      <c r="I19" s="76">
        <f>SUM('[1]PGN.FUNC-INV.EJECUCION.RESUME'!H20+H19)</f>
        <v>355286</v>
      </c>
      <c r="J19" s="10">
        <f t="shared" si="1"/>
        <v>1</v>
      </c>
      <c r="K19" s="72">
        <f t="shared" si="2"/>
        <v>354494.28</v>
      </c>
      <c r="L19" s="4">
        <f t="shared" si="3"/>
        <v>0.99777159809280414</v>
      </c>
      <c r="O19" s="78"/>
      <c r="P19" s="78"/>
      <c r="Q19" s="78"/>
    </row>
    <row r="20" spans="1:17" s="81" customFormat="1" ht="22.5" customHeight="1" x14ac:dyDescent="0.2">
      <c r="A20" s="68"/>
      <c r="B20" s="69" t="s">
        <v>15</v>
      </c>
      <c r="C20" s="70"/>
      <c r="D20" s="71">
        <f>[1]PGN.FUNC.XCTA!C19</f>
        <v>536774</v>
      </c>
      <c r="E20" s="72">
        <f>[1]PGN.FUNC.XCTA!F19</f>
        <v>485271.18</v>
      </c>
      <c r="F20" s="73">
        <f t="shared" si="0"/>
        <v>0.90405120218192381</v>
      </c>
      <c r="G20" s="74"/>
      <c r="H20" s="80">
        <v>0</v>
      </c>
      <c r="I20" s="76">
        <f>SUM('[1]PGN.FUNC-INV.EJECUCION.RESUME'!H21)</f>
        <v>535217</v>
      </c>
      <c r="J20" s="3">
        <f t="shared" si="1"/>
        <v>0.99709933789639582</v>
      </c>
      <c r="K20" s="72">
        <f t="shared" si="2"/>
        <v>485271.18</v>
      </c>
      <c r="L20" s="4">
        <f>+K20/I20</f>
        <v>0.90668117791475233</v>
      </c>
      <c r="O20" s="82"/>
      <c r="P20" s="82"/>
      <c r="Q20" s="82"/>
    </row>
    <row r="21" spans="1:17" s="66" customFormat="1" ht="21.75" customHeight="1" thickBot="1" x14ac:dyDescent="0.25">
      <c r="A21" s="83" t="s">
        <v>16</v>
      </c>
      <c r="B21" s="84"/>
      <c r="C21" s="85"/>
      <c r="D21" s="86">
        <f>SUM([1]PGN.INV.PORMENORIZADO!D13)</f>
        <v>1299189</v>
      </c>
      <c r="E21" s="87">
        <f>[1]PGN.INV.PORMENORIZADO!F13</f>
        <v>1282840.9599999997</v>
      </c>
      <c r="F21" s="88">
        <f t="shared" si="0"/>
        <v>0.98741673459365786</v>
      </c>
      <c r="G21" s="62"/>
      <c r="H21" s="89">
        <v>0</v>
      </c>
      <c r="I21" s="90">
        <f>SUM('[1]PGN.FUNC-INV.EJECUCION.RESUME'!H22+H21)</f>
        <v>1299189</v>
      </c>
      <c r="J21" s="5">
        <f t="shared" si="1"/>
        <v>1</v>
      </c>
      <c r="K21" s="86">
        <f t="shared" si="2"/>
        <v>1282840.9599999997</v>
      </c>
      <c r="L21" s="6">
        <f>+K21/I21</f>
        <v>0.98741673459365786</v>
      </c>
      <c r="N21" s="91"/>
      <c r="O21" s="91"/>
      <c r="P21" s="91"/>
      <c r="Q21" s="91"/>
    </row>
    <row r="22" spans="1:17" ht="15" customHeight="1" thickBot="1" x14ac:dyDescent="0.3">
      <c r="A22" s="92"/>
      <c r="B22" s="92"/>
      <c r="C22" s="92"/>
      <c r="D22" s="92"/>
      <c r="E22" s="92"/>
      <c r="F22" s="92"/>
      <c r="G22" s="92"/>
      <c r="H22" s="92"/>
      <c r="I22" s="92"/>
      <c r="J22" s="92"/>
      <c r="K22" s="92"/>
      <c r="L22" s="92"/>
    </row>
    <row r="23" spans="1:17" ht="54" customHeight="1" x14ac:dyDescent="0.25">
      <c r="A23" s="29" t="s">
        <v>21</v>
      </c>
      <c r="B23" s="30"/>
      <c r="C23" s="30"/>
      <c r="D23" s="30"/>
      <c r="E23" s="30"/>
      <c r="F23" s="30"/>
      <c r="G23" s="30"/>
      <c r="H23" s="30"/>
      <c r="I23" s="30"/>
      <c r="J23" s="30"/>
      <c r="K23" s="30"/>
      <c r="L23" s="31"/>
      <c r="M23" s="93"/>
      <c r="O23" s="94"/>
    </row>
    <row r="24" spans="1:17" ht="30" customHeight="1" x14ac:dyDescent="0.25">
      <c r="A24" s="14" t="s">
        <v>18</v>
      </c>
      <c r="B24" s="15"/>
      <c r="C24" s="15"/>
      <c r="D24" s="15"/>
      <c r="E24" s="15"/>
      <c r="F24" s="15"/>
      <c r="G24" s="15"/>
      <c r="H24" s="15"/>
      <c r="I24" s="15"/>
      <c r="J24" s="15"/>
      <c r="K24" s="15"/>
      <c r="L24" s="16"/>
      <c r="M24" s="93"/>
    </row>
    <row r="25" spans="1:17" ht="39" customHeight="1" x14ac:dyDescent="0.25">
      <c r="A25" s="17" t="s">
        <v>22</v>
      </c>
      <c r="B25" s="18"/>
      <c r="C25" s="18"/>
      <c r="D25" s="18"/>
      <c r="E25" s="18"/>
      <c r="F25" s="18"/>
      <c r="G25" s="18"/>
      <c r="H25" s="18"/>
      <c r="I25" s="18"/>
      <c r="J25" s="18"/>
      <c r="K25" s="18"/>
      <c r="L25" s="19"/>
      <c r="M25" s="95"/>
    </row>
    <row r="26" spans="1:17" ht="13.5" customHeight="1" x14ac:dyDescent="0.25">
      <c r="A26" s="20" t="s">
        <v>20</v>
      </c>
      <c r="B26" s="21"/>
      <c r="C26" s="21"/>
      <c r="D26" s="21"/>
      <c r="E26" s="21"/>
      <c r="F26" s="21"/>
      <c r="G26" s="21"/>
      <c r="H26" s="21"/>
      <c r="I26" s="21"/>
      <c r="J26" s="21"/>
      <c r="K26" s="21"/>
      <c r="L26" s="22"/>
      <c r="M26" s="95"/>
    </row>
    <row r="27" spans="1:17" ht="13.5" customHeight="1" x14ac:dyDescent="0.25">
      <c r="A27" s="23" t="s">
        <v>19</v>
      </c>
      <c r="B27" s="24"/>
      <c r="C27" s="24"/>
      <c r="D27" s="24"/>
      <c r="E27" s="24"/>
      <c r="F27" s="24"/>
      <c r="G27" s="24"/>
      <c r="H27" s="24"/>
      <c r="I27" s="24"/>
      <c r="J27" s="24"/>
      <c r="K27" s="24"/>
      <c r="L27" s="25"/>
      <c r="M27" s="95"/>
    </row>
    <row r="28" spans="1:17" ht="12" customHeight="1" thickBot="1" x14ac:dyDescent="0.3">
      <c r="A28" s="26"/>
      <c r="B28" s="27"/>
      <c r="C28" s="27"/>
      <c r="D28" s="27"/>
      <c r="E28" s="27"/>
      <c r="F28" s="27"/>
      <c r="G28" s="27"/>
      <c r="H28" s="27"/>
      <c r="I28" s="27"/>
      <c r="J28" s="27"/>
      <c r="K28" s="27"/>
      <c r="L28" s="28"/>
      <c r="M28" s="95"/>
    </row>
    <row r="29" spans="1:17" x14ac:dyDescent="0.25">
      <c r="A29" s="96"/>
      <c r="B29" s="96"/>
      <c r="C29" s="96"/>
      <c r="D29" s="96"/>
      <c r="E29" s="96"/>
      <c r="F29" s="96"/>
      <c r="G29" s="96"/>
      <c r="H29" s="96"/>
      <c r="I29" s="96"/>
      <c r="J29" s="96"/>
      <c r="K29" s="96"/>
      <c r="L29" s="96"/>
      <c r="M29" s="95"/>
    </row>
    <row r="30" spans="1:17" x14ac:dyDescent="0.25">
      <c r="A30" s="96"/>
      <c r="B30" s="96"/>
      <c r="C30" s="96"/>
      <c r="D30" s="96"/>
      <c r="E30" s="96"/>
      <c r="F30" s="96"/>
      <c r="G30" s="96"/>
      <c r="H30" s="96"/>
      <c r="I30" s="96"/>
      <c r="J30" s="96"/>
      <c r="K30" s="96"/>
      <c r="L30" s="96"/>
      <c r="M30" s="95"/>
    </row>
    <row r="31" spans="1:17" x14ac:dyDescent="0.25">
      <c r="A31" s="97"/>
      <c r="B31" s="97"/>
      <c r="C31" s="97"/>
      <c r="D31" s="97"/>
      <c r="E31" s="97"/>
      <c r="F31" s="97"/>
      <c r="I31" s="97"/>
      <c r="J31" s="97"/>
      <c r="K31" s="97"/>
      <c r="L31" s="97"/>
    </row>
    <row r="36" spans="3:14" x14ac:dyDescent="0.25">
      <c r="C36" s="99"/>
      <c r="D36" s="100"/>
      <c r="E36" s="101"/>
      <c r="F36" s="101"/>
      <c r="G36" s="101"/>
      <c r="H36" s="101"/>
      <c r="I36" s="102"/>
      <c r="J36" s="102"/>
      <c r="K36" s="102"/>
      <c r="L36" s="101"/>
      <c r="M36" s="101"/>
      <c r="N36" s="101"/>
    </row>
    <row r="37" spans="3:14" x14ac:dyDescent="0.25">
      <c r="C37" s="100"/>
      <c r="D37" s="100"/>
      <c r="E37" s="101"/>
      <c r="F37" s="101"/>
      <c r="G37" s="101"/>
      <c r="H37" s="101"/>
      <c r="I37" s="102"/>
      <c r="J37" s="102"/>
      <c r="K37" s="102"/>
      <c r="L37" s="101"/>
      <c r="M37" s="101"/>
      <c r="N37" s="101"/>
    </row>
    <row r="38" spans="3:14" x14ac:dyDescent="0.25">
      <c r="C38" s="100"/>
      <c r="D38" s="100"/>
      <c r="E38" s="101"/>
      <c r="F38" s="101"/>
      <c r="G38" s="101"/>
      <c r="H38" s="101"/>
      <c r="I38" s="102"/>
      <c r="J38" s="102"/>
      <c r="K38" s="102"/>
      <c r="L38" s="101"/>
      <c r="M38" s="101"/>
      <c r="N38" s="101"/>
    </row>
    <row r="39" spans="3:14" x14ac:dyDescent="0.25">
      <c r="C39" s="100"/>
      <c r="D39" s="100"/>
      <c r="E39" s="100"/>
      <c r="F39" s="100"/>
      <c r="G39" s="100"/>
      <c r="H39" s="100"/>
      <c r="I39" s="103"/>
      <c r="J39" s="103"/>
      <c r="K39" s="100"/>
      <c r="L39" s="100"/>
      <c r="M39" s="100"/>
      <c r="N39" s="100"/>
    </row>
    <row r="40" spans="3:14" x14ac:dyDescent="0.25">
      <c r="C40" s="11"/>
      <c r="D40" s="11"/>
      <c r="E40" s="11"/>
      <c r="F40" s="11"/>
      <c r="G40" s="11"/>
      <c r="H40" s="11"/>
      <c r="I40" s="11"/>
      <c r="J40" s="11"/>
      <c r="K40" s="11"/>
      <c r="L40" s="11"/>
      <c r="M40" s="11"/>
      <c r="N40" s="11"/>
    </row>
    <row r="41" spans="3:14" x14ac:dyDescent="0.25">
      <c r="C41" s="11"/>
      <c r="D41" s="11"/>
      <c r="E41" s="11"/>
      <c r="F41" s="12"/>
      <c r="G41" s="13"/>
      <c r="H41" s="13"/>
      <c r="I41" s="13"/>
      <c r="J41" s="13"/>
      <c r="K41" s="13"/>
      <c r="L41" s="13"/>
      <c r="M41" s="13"/>
      <c r="N41" s="13"/>
    </row>
    <row r="42" spans="3:14" x14ac:dyDescent="0.25">
      <c r="C42" s="11"/>
      <c r="D42" s="13"/>
      <c r="E42" s="13"/>
      <c r="F42" s="13"/>
      <c r="G42" s="13"/>
      <c r="H42" s="13"/>
      <c r="I42" s="13"/>
      <c r="J42" s="13"/>
      <c r="K42" s="13"/>
      <c r="L42" s="13"/>
      <c r="M42" s="13"/>
      <c r="N42" s="13"/>
    </row>
  </sheetData>
  <mergeCells count="23">
    <mergeCell ref="A24:L24"/>
    <mergeCell ref="A25:L25"/>
    <mergeCell ref="A26:L26"/>
    <mergeCell ref="A27:L27"/>
    <mergeCell ref="A28:L28"/>
    <mergeCell ref="B17:C17"/>
    <mergeCell ref="B18:C18"/>
    <mergeCell ref="B19:C19"/>
    <mergeCell ref="B20:C20"/>
    <mergeCell ref="A22:L22"/>
    <mergeCell ref="A23:L23"/>
    <mergeCell ref="A10:L10"/>
    <mergeCell ref="A11:L11"/>
    <mergeCell ref="A12:L12"/>
    <mergeCell ref="I13:J13"/>
    <mergeCell ref="A14:C14"/>
    <mergeCell ref="B16:C16"/>
    <mergeCell ref="A1:L4"/>
    <mergeCell ref="A5:L5"/>
    <mergeCell ref="A6:L6"/>
    <mergeCell ref="A7:L7"/>
    <mergeCell ref="A8:L8"/>
    <mergeCell ref="A9:L9"/>
  </mergeCells>
  <printOptions horizontalCentered="1" verticalCentered="1"/>
  <pageMargins left="0.25" right="0.36" top="0.34" bottom="0.25" header="0.18" footer="0.17"/>
  <pageSetup scale="95" orientation="landscape" verticalDpi="598"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PGN.FUNC-INV.EJECUCION.RES.CONT</vt:lpstr>
      <vt:lpstr>'PGN.FUNC-INV.EJECUCION.RES.CONT'!Área_de_impresión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Arce</dc:creator>
  <cp:lastModifiedBy>David Arce</cp:lastModifiedBy>
  <cp:lastPrinted>2021-09-03T19:15:42Z</cp:lastPrinted>
  <dcterms:created xsi:type="dcterms:W3CDTF">2021-05-05T15:50:04Z</dcterms:created>
  <dcterms:modified xsi:type="dcterms:W3CDTF">2021-12-06T21:50:47Z</dcterms:modified>
</cp:coreProperties>
</file>