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ce\Desktop\"/>
    </mc:Choice>
  </mc:AlternateContent>
  <bookViews>
    <workbookView xWindow="0" yWindow="0" windowWidth="20490" windowHeight="7620"/>
  </bookViews>
  <sheets>
    <sheet name="PGN.FUNC-INV.EJECUCION.RES.CONT" sheetId="5" r:id="rId1"/>
  </sheets>
  <externalReferences>
    <externalReference r:id="rId2"/>
  </externalReferences>
  <definedNames>
    <definedName name="_xlnm.Print_Area" localSheetId="0">'PGN.FUNC-INV.EJECUCION.RES.CONT'!$A$1:$L$28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5" l="1"/>
  <c r="J21" i="5" s="1"/>
  <c r="E21" i="5"/>
  <c r="F21" i="5" s="1"/>
  <c r="D21" i="5"/>
  <c r="I20" i="5"/>
  <c r="E20" i="5"/>
  <c r="K20" i="5" s="1"/>
  <c r="L20" i="5" s="1"/>
  <c r="D20" i="5"/>
  <c r="I19" i="5"/>
  <c r="E19" i="5"/>
  <c r="K19" i="5" s="1"/>
  <c r="L19" i="5" s="1"/>
  <c r="D19" i="5"/>
  <c r="I18" i="5"/>
  <c r="E18" i="5"/>
  <c r="D18" i="5"/>
  <c r="I17" i="5"/>
  <c r="J17" i="5" s="1"/>
  <c r="E17" i="5"/>
  <c r="D17" i="5"/>
  <c r="I16" i="5"/>
  <c r="J16" i="5" s="1"/>
  <c r="E16" i="5"/>
  <c r="K16" i="5" s="1"/>
  <c r="D16" i="5"/>
  <c r="H15" i="5"/>
  <c r="H14" i="5"/>
  <c r="F16" i="5" l="1"/>
  <c r="J18" i="5"/>
  <c r="J20" i="5"/>
  <c r="F20" i="5"/>
  <c r="E15" i="5"/>
  <c r="J19" i="5"/>
  <c r="D15" i="5"/>
  <c r="D14" i="5" s="1"/>
  <c r="L16" i="5"/>
  <c r="F17" i="5"/>
  <c r="E14" i="5"/>
  <c r="F15" i="5"/>
  <c r="K15" i="5"/>
  <c r="F19" i="5"/>
  <c r="I15" i="5"/>
  <c r="K17" i="5"/>
  <c r="L17" i="5" s="1"/>
  <c r="F18" i="5"/>
  <c r="K21" i="5"/>
  <c r="L21" i="5" s="1"/>
  <c r="K18" i="5"/>
  <c r="L18" i="5" s="1"/>
  <c r="J15" i="5" l="1"/>
  <c r="I14" i="5"/>
  <c r="J14" i="5" s="1"/>
  <c r="L15" i="5"/>
  <c r="F14" i="5"/>
  <c r="K14" i="5"/>
  <c r="L14" i="5" l="1"/>
</calcChain>
</file>

<file path=xl/sharedStrings.xml><?xml version="1.0" encoding="utf-8"?>
<sst xmlns="http://schemas.openxmlformats.org/spreadsheetml/2006/main" count="25" uniqueCount="24">
  <si>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</si>
  <si>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</si>
  <si>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</si>
  <si>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</si>
  <si>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</si>
  <si>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</si>
  <si>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</si>
  <si>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</si>
  <si>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</si>
  <si>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</si>
  <si>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</si>
  <si>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</si>
  <si>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</si>
  <si>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</si>
  <si>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</si>
  <si>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</si>
  <si>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</si>
  <si>
    <t>Contención del Gasto</t>
  </si>
  <si>
    <r>
      <rPr>
        <b/>
        <sz val="10"/>
        <color theme="1"/>
        <rFont val="Arial"/>
        <family val="2"/>
      </rPr>
      <t xml:space="preserve">NOTA: </t>
    </r>
    <r>
      <rPr>
        <sz val="10"/>
        <color theme="1"/>
        <rFont val="Arial"/>
        <family val="2"/>
      </rPr>
      <t>Mediante Resolución de Gabinete  N°3 del 12 de enero de 2021, publicado en la Gaceta Oficial N° 29197-A,                                                                                                                          ¨Que adopta medidas administrativas y fiscales para la reestructuración dinámica de Presupuesto General del Estado para la Vigencia Fiscal 2021¨, Se nos aplicó el Tope Presupuestario por el monto total de</t>
    </r>
    <r>
      <rPr>
        <b/>
        <sz val="10"/>
        <color theme="1"/>
        <rFont val="Arial"/>
        <family val="2"/>
      </rPr>
      <t xml:space="preserve"> B/.2,727,552.00                                                                                                                                                                         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9" tint="-0.249977111117893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</si>
  <si>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Presupuesto de Funcionamiento: B/. 2,292,585.00                                                                                                                                                                Presupuesto de Inversión: B/.434,967.00                               </t>
  </si>
  <si>
    <t>que fueron incorporados a nuestro presupuesto, el 30 de abril del año en curso.</t>
  </si>
  <si>
    <r>
      <t xml:space="preserve">A la Procuraduría General de la Nación, se le aprobó un Traslado Interinstitucional, por el monto total de </t>
    </r>
    <r>
      <rPr>
        <b/>
        <sz val="10"/>
        <color theme="1"/>
        <rFont val="Arial"/>
        <family val="2"/>
      </rPr>
      <t xml:space="preserve">B/.6,779,513.00 </t>
    </r>
    <r>
      <rPr>
        <sz val="10"/>
        <color theme="1"/>
        <rFont val="Arial"/>
        <family val="2"/>
      </rPr>
      <t>recursos</t>
    </r>
  </si>
  <si>
    <t>AL 31 DE MAYO DE 2021</t>
  </si>
  <si>
    <r>
      <t xml:space="preserve">Los montos que se reflejaban en la columna de la Contención del Gasto, fueron trasladados en su totalidad al MIPRES, con la finalidad de cumplir con el Plan Panamá Solidario </t>
    </r>
    <r>
      <rPr>
        <i/>
        <sz val="10"/>
        <color theme="1"/>
        <rFont val="Arial"/>
        <family val="2"/>
      </rPr>
      <t>Presupuesto de Funcionamiento</t>
    </r>
    <r>
      <rPr>
        <sz val="10"/>
        <color theme="1"/>
        <rFont val="Arial"/>
        <family val="2"/>
      </rPr>
      <t xml:space="preserve"> B/.2,292,588.00 y </t>
    </r>
    <r>
      <rPr>
        <i/>
        <sz val="10"/>
        <color theme="1"/>
        <rFont val="Arial"/>
        <family val="2"/>
      </rPr>
      <t>Presupuesto de Inversión</t>
    </r>
    <r>
      <rPr>
        <sz val="10"/>
        <color theme="1"/>
        <rFont val="Arial"/>
        <family val="2"/>
      </rPr>
      <t xml:space="preserve"> B/.434,967.00 suma total de </t>
    </r>
    <r>
      <rPr>
        <b/>
        <sz val="10"/>
        <color theme="1"/>
        <rFont val="Arial"/>
        <family val="2"/>
      </rPr>
      <t>B/. 2,727,555.00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</si>
</sst>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 tint="-0.249977111117893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164" fontId="0" fillId="0" borderId="0" applyNumberFormat="0" applyFill="0" applyBorder="0" applyAlignment="0" applyProtection="0"/>
    <xf numFmtId="164" fontId="3" fillId="0" borderId="0"/>
    <xf numFmtId="164" fontId="8" fillId="0" borderId="0" applyNumberFormat="0" applyFill="0" applyBorder="0" applyAlignment="0" applyProtection="0"/>
    <xf numFmtId="164" fontId="2" fillId="0" borderId="0"/>
    <xf numFmtId="164" fontId="1" fillId="0" borderId="0"/>
    <xf numFmtId="0" fontId="8" fillId="0" borderId="0"/>
  </cellStyleXfs>
  <cellXfs count="104">
    <xf numFmtId="0" fontId="0" fillId="0" borderId="0" xfId="0" applyNumberFormat="1"/>
    <xf numFmtId="0" fontId="9" fillId="5" borderId="1" xfId="2" applyNumberFormat="1" applyFont="1" applyFill="1" applyBorder="1" applyAlignment="1">
      <alignment horizontal="centerContinuous" vertical="center" wrapText="1"/>
    </xf>
    <xf numFmtId="9" fontId="11" fillId="0" borderId="12" xfId="2" applyNumberFormat="1" applyFont="1" applyFill="1" applyBorder="1" applyAlignment="1">
      <alignment horizontal="center" vertical="center"/>
    </xf>
    <xf numFmtId="9" fontId="10" fillId="0" borderId="10" xfId="2" applyNumberFormat="1" applyFont="1" applyFill="1" applyBorder="1" applyAlignment="1">
      <alignment horizontal="center" vertical="center"/>
    </xf>
    <xf numFmtId="9" fontId="8" fillId="0" borderId="12" xfId="2" applyNumberFormat="1" applyFont="1" applyFill="1" applyBorder="1" applyAlignment="1">
      <alignment horizontal="center" vertical="center"/>
    </xf>
    <xf numFmtId="9" fontId="14" fillId="0" borderId="24" xfId="2" applyNumberFormat="1" applyFont="1" applyFill="1" applyBorder="1" applyAlignment="1">
      <alignment horizontal="center" vertical="center"/>
    </xf>
    <xf numFmtId="9" fontId="13" fillId="0" borderId="25" xfId="2" applyNumberFormat="1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 wrapText="1"/>
    </xf>
    <xf numFmtId="9" fontId="11" fillId="8" borderId="10" xfId="2" applyNumberFormat="1" applyFont="1" applyFill="1" applyBorder="1" applyAlignment="1">
      <alignment horizontal="center" vertical="center"/>
    </xf>
    <xf numFmtId="9" fontId="13" fillId="8" borderId="10" xfId="2" applyNumberFormat="1" applyFont="1" applyFill="1" applyBorder="1" applyAlignment="1">
      <alignment horizontal="center" vertical="center"/>
    </xf>
    <xf numFmtId="9" fontId="8" fillId="0" borderId="10" xfId="2" applyNumberFormat="1" applyFont="1" applyFill="1" applyBorder="1" applyAlignment="1">
      <alignment horizontal="center" vertical="center"/>
    </xf>
    <xf numFmtId="164" fontId="19" fillId="0" borderId="0" xfId="2" applyFont="1" applyAlignment="1"/>
    <xf numFmtId="164" fontId="15" fillId="0" borderId="0" xfId="2" applyFont="1" applyAlignment="1"/>
    <xf numFmtId="164" fontId="5" fillId="0" borderId="0" xfId="2" applyFont="1" applyAlignment="1"/>
    <xf numFmtId="0" fontId="1" fillId="0" borderId="0" xfId="4" applyNumberFormat="1"/>
    <xf numFmtId="0" fontId="5" fillId="0" borderId="0" xfId="4" applyNumberFormat="1" applyFont="1"/>
    <xf numFmtId="0" fontId="7" fillId="3" borderId="1" xfId="4" applyNumberFormat="1" applyFont="1" applyFill="1" applyBorder="1" applyAlignment="1">
      <alignment horizontal="centerContinuous" vertical="center" wrapText="1"/>
    </xf>
    <xf numFmtId="0" fontId="9" fillId="2" borderId="0" xfId="4" applyNumberFormat="1" applyFont="1" applyFill="1" applyBorder="1" applyAlignment="1">
      <alignment vertical="center" wrapText="1"/>
    </xf>
    <xf numFmtId="0" fontId="9" fillId="7" borderId="1" xfId="4" applyNumberFormat="1" applyFont="1" applyFill="1" applyBorder="1" applyAlignment="1">
      <alignment horizontal="center" vertical="center" wrapText="1"/>
    </xf>
    <xf numFmtId="0" fontId="10" fillId="0" borderId="0" xfId="4" applyNumberFormat="1" applyFont="1"/>
    <xf numFmtId="4" fontId="11" fillId="0" borderId="0" xfId="4" applyNumberFormat="1" applyFont="1" applyFill="1" applyBorder="1" applyAlignment="1">
      <alignment vertical="center"/>
    </xf>
    <xf numFmtId="4" fontId="10" fillId="0" borderId="0" xfId="4" applyNumberFormat="1" applyFont="1"/>
    <xf numFmtId="3" fontId="11" fillId="0" borderId="7" xfId="4" applyNumberFormat="1" applyFont="1" applyFill="1" applyBorder="1" applyAlignment="1">
      <alignment vertical="center"/>
    </xf>
    <xf numFmtId="9" fontId="11" fillId="2" borderId="8" xfId="4" applyNumberFormat="1" applyFont="1" applyFill="1" applyBorder="1" applyAlignment="1">
      <alignment horizontal="center" vertical="center"/>
    </xf>
    <xf numFmtId="0" fontId="12" fillId="2" borderId="0" xfId="4" applyNumberFormat="1" applyFont="1" applyFill="1" applyBorder="1"/>
    <xf numFmtId="3" fontId="11" fillId="2" borderId="26" xfId="4" applyNumberFormat="1" applyFont="1" applyFill="1" applyBorder="1" applyAlignment="1">
      <alignment vertical="center"/>
    </xf>
    <xf numFmtId="3" fontId="11" fillId="8" borderId="9" xfId="4" applyNumberFormat="1" applyFont="1" applyFill="1" applyBorder="1" applyAlignment="1">
      <alignment vertical="center"/>
    </xf>
    <xf numFmtId="3" fontId="11" fillId="8" borderId="11" xfId="4" applyNumberFormat="1" applyFont="1" applyFill="1" applyBorder="1" applyAlignment="1">
      <alignment vertical="center"/>
    </xf>
    <xf numFmtId="0" fontId="6" fillId="0" borderId="0" xfId="4" applyNumberFormat="1" applyFont="1"/>
    <xf numFmtId="3" fontId="6" fillId="0" borderId="0" xfId="4" applyNumberFormat="1" applyFont="1"/>
    <xf numFmtId="3" fontId="10" fillId="0" borderId="0" xfId="4" applyNumberFormat="1" applyFont="1"/>
    <xf numFmtId="0" fontId="6" fillId="0" borderId="13" xfId="4" applyNumberFormat="1" applyFont="1" applyBorder="1" applyAlignment="1">
      <alignment vertical="center"/>
    </xf>
    <xf numFmtId="0" fontId="13" fillId="2" borderId="14" xfId="4" applyNumberFormat="1" applyFont="1" applyFill="1" applyBorder="1" applyAlignment="1">
      <alignment horizontal="center" vertical="center"/>
    </xf>
    <xf numFmtId="3" fontId="13" fillId="0" borderId="14" xfId="4" applyNumberFormat="1" applyFont="1" applyFill="1" applyBorder="1" applyAlignment="1">
      <alignment vertical="center"/>
    </xf>
    <xf numFmtId="9" fontId="13" fillId="2" borderId="15" xfId="4" applyNumberFormat="1" applyFont="1" applyFill="1" applyBorder="1" applyAlignment="1">
      <alignment horizontal="center" vertical="center"/>
    </xf>
    <xf numFmtId="0" fontId="14" fillId="2" borderId="0" xfId="4" applyNumberFormat="1" applyFont="1" applyFill="1" applyBorder="1" applyAlignment="1">
      <alignment vertical="center"/>
    </xf>
    <xf numFmtId="3" fontId="13" fillId="2" borderId="27" xfId="4" applyNumberFormat="1" applyFont="1" applyFill="1" applyBorder="1" applyAlignment="1">
      <alignment vertical="center"/>
    </xf>
    <xf numFmtId="3" fontId="13" fillId="8" borderId="16" xfId="4" applyNumberFormat="1" applyFont="1" applyFill="1" applyBorder="1" applyAlignment="1">
      <alignment vertical="center"/>
    </xf>
    <xf numFmtId="3" fontId="13" fillId="8" borderId="10" xfId="4" applyNumberFormat="1" applyFont="1" applyFill="1" applyBorder="1" applyAlignment="1">
      <alignment vertical="center"/>
    </xf>
    <xf numFmtId="0" fontId="7" fillId="0" borderId="0" xfId="4" applyNumberFormat="1" applyFont="1" applyAlignment="1">
      <alignment vertical="center"/>
    </xf>
    <xf numFmtId="4" fontId="7" fillId="0" borderId="0" xfId="4" applyNumberFormat="1" applyFont="1" applyAlignment="1">
      <alignment vertical="center"/>
    </xf>
    <xf numFmtId="0" fontId="8" fillId="0" borderId="17" xfId="4" applyNumberFormat="1" applyFont="1" applyBorder="1" applyAlignment="1">
      <alignment horizontal="center" vertical="center"/>
    </xf>
    <xf numFmtId="3" fontId="8" fillId="2" borderId="14" xfId="4" applyNumberFormat="1" applyFont="1" applyFill="1" applyBorder="1" applyAlignment="1">
      <alignment horizontal="right" vertical="center"/>
    </xf>
    <xf numFmtId="3" fontId="8" fillId="2" borderId="14" xfId="4" applyNumberFormat="1" applyFont="1" applyFill="1" applyBorder="1" applyAlignment="1">
      <alignment vertical="center"/>
    </xf>
    <xf numFmtId="9" fontId="8" fillId="2" borderId="15" xfId="4" applyNumberFormat="1" applyFont="1" applyFill="1" applyBorder="1" applyAlignment="1">
      <alignment horizontal="center" vertical="center"/>
    </xf>
    <xf numFmtId="0" fontId="10" fillId="2" borderId="0" xfId="4" applyNumberFormat="1" applyFont="1" applyFill="1" applyBorder="1" applyAlignment="1">
      <alignment vertical="center"/>
    </xf>
    <xf numFmtId="3" fontId="8" fillId="2" borderId="28" xfId="4" applyNumberFormat="1" applyFont="1" applyFill="1" applyBorder="1" applyAlignment="1"/>
    <xf numFmtId="3" fontId="8" fillId="2" borderId="16" xfId="4" applyNumberFormat="1" applyFont="1" applyFill="1" applyBorder="1" applyAlignment="1">
      <alignment horizontal="right" vertical="center"/>
    </xf>
    <xf numFmtId="0" fontId="10" fillId="0" borderId="0" xfId="4" applyNumberFormat="1" applyFont="1" applyAlignment="1">
      <alignment vertical="center"/>
    </xf>
    <xf numFmtId="3" fontId="10" fillId="0" borderId="0" xfId="4" applyNumberFormat="1" applyFont="1" applyAlignment="1">
      <alignment vertical="center"/>
    </xf>
    <xf numFmtId="3" fontId="8" fillId="8" borderId="14" xfId="4" applyNumberFormat="1" applyFont="1" applyFill="1" applyBorder="1" applyAlignment="1">
      <alignment vertical="center"/>
    </xf>
    <xf numFmtId="3" fontId="8" fillId="2" borderId="28" xfId="4" applyNumberFormat="1" applyFont="1" applyFill="1" applyBorder="1" applyAlignment="1">
      <alignment vertical="center"/>
    </xf>
    <xf numFmtId="0" fontId="10" fillId="0" borderId="0" xfId="4" applyNumberFormat="1" applyFont="1" applyBorder="1" applyAlignment="1">
      <alignment vertical="center"/>
    </xf>
    <xf numFmtId="3" fontId="10" fillId="0" borderId="0" xfId="4" applyNumberFormat="1" applyFont="1" applyBorder="1" applyAlignment="1">
      <alignment vertical="center"/>
    </xf>
    <xf numFmtId="0" fontId="6" fillId="0" borderId="20" xfId="4" applyNumberFormat="1" applyFont="1" applyBorder="1" applyAlignment="1">
      <alignment vertical="center"/>
    </xf>
    <xf numFmtId="0" fontId="6" fillId="2" borderId="21" xfId="4" applyNumberFormat="1" applyFont="1" applyFill="1" applyBorder="1" applyAlignment="1">
      <alignment horizontal="center" vertical="center"/>
    </xf>
    <xf numFmtId="0" fontId="13" fillId="2" borderId="21" xfId="4" applyNumberFormat="1" applyFont="1" applyFill="1" applyBorder="1" applyAlignment="1">
      <alignment horizontal="center" vertical="center"/>
    </xf>
    <xf numFmtId="3" fontId="13" fillId="0" borderId="21" xfId="4" applyNumberFormat="1" applyFont="1" applyFill="1" applyBorder="1" applyAlignment="1">
      <alignment vertical="center"/>
    </xf>
    <xf numFmtId="3" fontId="13" fillId="0" borderId="21" xfId="4" applyNumberFormat="1" applyFont="1" applyFill="1" applyBorder="1" applyAlignment="1">
      <alignment horizontal="right" vertical="center"/>
    </xf>
    <xf numFmtId="9" fontId="13" fillId="2" borderId="22" xfId="4" applyNumberFormat="1" applyFont="1" applyFill="1" applyBorder="1" applyAlignment="1">
      <alignment horizontal="center" vertical="center"/>
    </xf>
    <xf numFmtId="3" fontId="13" fillId="8" borderId="29" xfId="4" applyNumberFormat="1" applyFont="1" applyFill="1" applyBorder="1" applyAlignment="1">
      <alignment vertical="center"/>
    </xf>
    <xf numFmtId="3" fontId="13" fillId="2" borderId="23" xfId="4" applyNumberFormat="1" applyFont="1" applyFill="1" applyBorder="1" applyAlignment="1">
      <alignment horizontal="right" vertical="center"/>
    </xf>
    <xf numFmtId="3" fontId="7" fillId="0" borderId="0" xfId="4" applyNumberFormat="1" applyFont="1" applyAlignment="1">
      <alignment vertical="center"/>
    </xf>
    <xf numFmtId="0" fontId="1" fillId="0" borderId="0" xfId="4" applyNumberFormat="1" applyAlignment="1">
      <alignment vertical="center"/>
    </xf>
    <xf numFmtId="0" fontId="18" fillId="0" borderId="0" xfId="4" applyNumberFormat="1" applyFont="1"/>
    <xf numFmtId="0" fontId="1" fillId="0" borderId="0" xfId="4" applyNumberFormat="1" applyAlignment="1"/>
    <xf numFmtId="0" fontId="1" fillId="0" borderId="0" xfId="4" applyNumberFormat="1" applyBorder="1" applyAlignment="1">
      <alignment vertical="center"/>
    </xf>
    <xf numFmtId="0" fontId="1" fillId="0" borderId="0" xfId="4" applyNumberFormat="1" applyBorder="1"/>
    <xf numFmtId="0" fontId="1" fillId="2" borderId="0" xfId="4" applyNumberFormat="1" applyFill="1" applyBorder="1"/>
    <xf numFmtId="0" fontId="7" fillId="0" borderId="0" xfId="4" applyNumberFormat="1" applyFont="1" applyAlignment="1"/>
    <xf numFmtId="0" fontId="19" fillId="0" borderId="0" xfId="4" applyNumberFormat="1" applyFont="1" applyAlignment="1"/>
    <xf numFmtId="0" fontId="20" fillId="0" borderId="0" xfId="4" applyNumberFormat="1" applyFont="1" applyAlignment="1"/>
    <xf numFmtId="0" fontId="20" fillId="2" borderId="0" xfId="4" applyNumberFormat="1" applyFont="1" applyFill="1" applyBorder="1" applyAlignment="1"/>
    <xf numFmtId="0" fontId="19" fillId="2" borderId="0" xfId="4" applyNumberFormat="1" applyFont="1" applyFill="1" applyBorder="1" applyAlignment="1"/>
    <xf numFmtId="0" fontId="4" fillId="0" borderId="0" xfId="4" applyNumberFormat="1" applyFont="1" applyAlignment="1">
      <alignment horizontal="center"/>
    </xf>
    <xf numFmtId="0" fontId="1" fillId="0" borderId="0" xfId="4" applyNumberFormat="1" applyAlignment="1">
      <alignment horizontal="center"/>
    </xf>
    <xf numFmtId="0" fontId="5" fillId="0" borderId="0" xfId="4" applyNumberFormat="1" applyFont="1" applyAlignment="1">
      <alignment horizontal="center"/>
    </xf>
    <xf numFmtId="0" fontId="15" fillId="0" borderId="31" xfId="5" applyNumberFormat="1" applyFont="1" applyBorder="1" applyAlignment="1">
      <alignment horizontal="justify" vertical="distributed"/>
    </xf>
    <xf numFmtId="0" fontId="15" fillId="0" borderId="32" xfId="5" applyNumberFormat="1" applyFont="1" applyBorder="1" applyAlignment="1">
      <alignment horizontal="justify" vertical="distributed"/>
    </xf>
    <xf numFmtId="0" fontId="15" fillId="0" borderId="33" xfId="5" applyNumberFormat="1" applyFont="1" applyBorder="1" applyAlignment="1">
      <alignment horizontal="justify" vertical="distributed"/>
    </xf>
    <xf numFmtId="0" fontId="7" fillId="0" borderId="0" xfId="4" applyNumberFormat="1" applyFont="1" applyAlignment="1" applyProtection="1">
      <alignment horizontal="center"/>
      <protection locked="0"/>
    </xf>
    <xf numFmtId="0" fontId="9" fillId="6" borderId="2" xfId="2" applyNumberFormat="1" applyFont="1" applyFill="1" applyBorder="1" applyAlignment="1">
      <alignment horizontal="center" vertical="center" wrapText="1"/>
    </xf>
    <xf numFmtId="0" fontId="9" fillId="6" borderId="3" xfId="2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/>
    </xf>
    <xf numFmtId="0" fontId="11" fillId="2" borderId="5" xfId="4" applyNumberFormat="1" applyFont="1" applyFill="1" applyBorder="1" applyAlignment="1">
      <alignment horizontal="center" vertical="center"/>
    </xf>
    <xf numFmtId="0" fontId="11" fillId="2" borderId="6" xfId="4" applyNumberFormat="1" applyFont="1" applyFill="1" applyBorder="1" applyAlignment="1">
      <alignment horizontal="center" vertical="center"/>
    </xf>
    <xf numFmtId="0" fontId="8" fillId="2" borderId="18" xfId="4" applyNumberFormat="1" applyFont="1" applyFill="1" applyBorder="1" applyAlignment="1">
      <alignment horizontal="left" vertical="center" wrapText="1"/>
    </xf>
    <xf numFmtId="0" fontId="8" fillId="2" borderId="19" xfId="4" applyNumberFormat="1" applyFont="1" applyFill="1" applyBorder="1" applyAlignment="1">
      <alignment horizontal="left" vertical="center" wrapText="1"/>
    </xf>
    <xf numFmtId="0" fontId="10" fillId="0" borderId="30" xfId="4" applyNumberFormat="1" applyFont="1" applyBorder="1" applyAlignment="1">
      <alignment horizontal="center"/>
    </xf>
    <xf numFmtId="0" fontId="16" fillId="0" borderId="34" xfId="5" applyNumberFormat="1" applyFont="1" applyBorder="1" applyAlignment="1">
      <alignment horizontal="left" vertical="center" wrapText="1"/>
    </xf>
    <xf numFmtId="0" fontId="16" fillId="0" borderId="0" xfId="5" applyNumberFormat="1" applyFont="1" applyBorder="1" applyAlignment="1">
      <alignment horizontal="left" vertical="center" wrapText="1"/>
    </xf>
    <xf numFmtId="0" fontId="16" fillId="0" borderId="35" xfId="5" applyNumberFormat="1" applyFont="1" applyBorder="1" applyAlignment="1">
      <alignment horizontal="left" vertical="center" wrapText="1"/>
    </xf>
    <xf numFmtId="0" fontId="15" fillId="0" borderId="34" xfId="5" applyNumberFormat="1" applyFont="1" applyBorder="1" applyAlignment="1">
      <alignment horizontal="justify" vertical="justify" wrapText="1"/>
    </xf>
    <xf numFmtId="0" fontId="15" fillId="0" borderId="0" xfId="5" applyNumberFormat="1" applyFont="1" applyBorder="1" applyAlignment="1">
      <alignment horizontal="justify" vertical="justify" wrapText="1"/>
    </xf>
    <xf numFmtId="0" fontId="15" fillId="0" borderId="35" xfId="5" applyNumberFormat="1" applyFont="1" applyBorder="1" applyAlignment="1">
      <alignment horizontal="justify" vertical="justify" wrapText="1"/>
    </xf>
    <xf numFmtId="0" fontId="15" fillId="0" borderId="34" xfId="5" applyNumberFormat="1" applyFont="1" applyBorder="1" applyAlignment="1">
      <alignment horizontal="left" vertical="justify" wrapText="1"/>
    </xf>
    <xf numFmtId="0" fontId="15" fillId="0" borderId="0" xfId="5" applyNumberFormat="1" applyFont="1" applyBorder="1" applyAlignment="1">
      <alignment horizontal="left" vertical="justify" wrapText="1"/>
    </xf>
    <xf numFmtId="0" fontId="15" fillId="0" borderId="35" xfId="5" applyNumberFormat="1" applyFont="1" applyBorder="1" applyAlignment="1">
      <alignment horizontal="left" vertical="justify" wrapText="1"/>
    </xf>
    <xf numFmtId="0" fontId="15" fillId="0" borderId="34" xfId="5" applyNumberFormat="1" applyFont="1" applyBorder="1" applyAlignment="1">
      <alignment horizontal="justify" wrapText="1"/>
    </xf>
    <xf numFmtId="0" fontId="15" fillId="0" borderId="0" xfId="5" applyNumberFormat="1" applyFont="1" applyBorder="1" applyAlignment="1">
      <alignment horizontal="justify" wrapText="1"/>
    </xf>
    <xf numFmtId="0" fontId="15" fillId="0" borderId="35" xfId="5" applyNumberFormat="1" applyFont="1" applyBorder="1" applyAlignment="1">
      <alignment horizontal="justify" wrapText="1"/>
    </xf>
    <xf numFmtId="0" fontId="15" fillId="0" borderId="36" xfId="5" applyNumberFormat="1" applyFont="1" applyBorder="1" applyAlignment="1">
      <alignment horizontal="justify" wrapText="1"/>
    </xf>
    <xf numFmtId="0" fontId="15" fillId="0" borderId="30" xfId="5" applyNumberFormat="1" applyFont="1" applyBorder="1" applyAlignment="1">
      <alignment horizontal="justify" wrapText="1"/>
    </xf>
    <xf numFmtId="0" fontId="15" fillId="0" borderId="37" xfId="5" applyNumberFormat="1" applyFont="1" applyBorder="1" applyAlignment="1">
      <alignment horizontal="justify" wrapText="1"/>
    </xf>
  </cellXfs>
  <cellStyles count="6">
    <cellStyle name="Normal" xfId="0" builtinId="0"/>
    <cellStyle name="Normal 2" xfId="1"/>
    <cellStyle name="Normal 2 2" xfId="2"/>
    <cellStyle name="Normal 2 3" xfId="3"/>
    <cellStyle name="Normal 2 3 2" xfId="5"/>
    <cellStyle name="Normal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409936</xdr:colOff>
      <xdr:row>0</xdr:row>
      <xdr:rowOff>26958</xdr:rowOff>
    </xdr:from>
    <xdr:to>
      <xdr:col>7</xdr:col>
      <xdr:colOff>53915</xdr:colOff>
      <xdr:row>3</xdr:row>
      <xdr:rowOff>179357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0286" y="26958"/>
          <a:ext cx="891754" cy="722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-%202015-2016-2017-2018%20-%202021/EJECUCION%20DAVID%20ARCE%20%202021/EJECUCION%20DE%20MAYO%202021%20David/EJECUCI&#211;N%20al%2031%20de%20mayo%20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-INV.EJECUCION.RES.CONT"/>
      <sheetName val="PGN.FUNC.XCTA"/>
      <sheetName val="PGN.FUNC.GRAFICO"/>
      <sheetName val="PGN.INV.PORMENORIZADO"/>
      <sheetName val="PGN.INV.ESTADO DE PROYECTOS"/>
      <sheetName val="IMEL.FUN.XCTA"/>
      <sheetName val="IMEL.FUNC-INV.EJECUCION.RESUMEN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 (2)"/>
      <sheetName val="MP.PROGRAMATICA (2)"/>
      <sheetName val="RESUMEN PARA MEMO"/>
      <sheetName val="RES. MEMO CONTENCIÓN DEL GASTO"/>
      <sheetName val="COPIA RAPIDA EJECUCION"/>
      <sheetName val="COPIA RAPIDA EJECUCION 2"/>
      <sheetName val="Hoja1"/>
    </sheetNames>
    <sheetDataSet>
      <sheetData sheetId="0"/>
      <sheetData sheetId="1">
        <row r="17">
          <cell r="H17">
            <v>54172422</v>
          </cell>
        </row>
        <row r="18">
          <cell r="H18">
            <v>14819554</v>
          </cell>
        </row>
        <row r="19">
          <cell r="H19">
            <v>3524110</v>
          </cell>
        </row>
        <row r="20">
          <cell r="H20">
            <v>264236</v>
          </cell>
        </row>
        <row r="21">
          <cell r="H21">
            <v>342439</v>
          </cell>
        </row>
        <row r="22">
          <cell r="H22">
            <v>1228918</v>
          </cell>
        </row>
      </sheetData>
      <sheetData sheetId="2"/>
      <sheetData sheetId="3">
        <row r="15">
          <cell r="C15">
            <v>128220144</v>
          </cell>
          <cell r="F15">
            <v>51884485.090000011</v>
          </cell>
        </row>
        <row r="16">
          <cell r="C16">
            <v>15720819</v>
          </cell>
          <cell r="F16">
            <v>4424503.0200000005</v>
          </cell>
        </row>
        <row r="17">
          <cell r="C17">
            <v>3593339</v>
          </cell>
          <cell r="F17">
            <v>1429537.3600000003</v>
          </cell>
        </row>
        <row r="18">
          <cell r="C18">
            <v>264236</v>
          </cell>
          <cell r="F18">
            <v>255811.12</v>
          </cell>
        </row>
        <row r="19">
          <cell r="C19">
            <v>353338</v>
          </cell>
          <cell r="F19">
            <v>277246.94999999995</v>
          </cell>
        </row>
      </sheetData>
      <sheetData sheetId="4"/>
      <sheetData sheetId="5">
        <row r="13">
          <cell r="D13">
            <v>1228918</v>
          </cell>
          <cell r="F13">
            <v>900269.52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42"/>
  <sheetViews>
    <sheetView tabSelected="1" topLeftCell="A10" zoomScale="106" zoomScaleNormal="106" workbookViewId="0">
      <selection activeCell="M18" sqref="M18"/>
    </sheetView>
  </sheetViews>
  <sheetFormatPr baseColWidth="10" defaultColWidth="11.42578125" defaultRowHeight="15" x14ac:dyDescent="0.25"/>
  <cols>
    <col min="1" max="1" width="4.5703125" style="14" customWidth="1"/>
    <col min="2" max="2" width="2.7109375" style="14" customWidth="1"/>
    <col min="3" max="3" width="21.28515625" style="14" customWidth="1"/>
    <col min="4" max="4" width="13.42578125" style="14" customWidth="1"/>
    <col min="5" max="5" width="11.85546875" style="14" customWidth="1"/>
    <col min="6" max="6" width="5.7109375" style="14" customWidth="1"/>
    <col min="7" max="7" width="1.140625" style="68" customWidth="1"/>
    <col min="8" max="8" width="10.42578125" style="68" customWidth="1"/>
    <col min="9" max="9" width="11.5703125" style="14" customWidth="1"/>
    <col min="10" max="10" width="5.85546875" style="14" customWidth="1"/>
    <col min="11" max="11" width="11.85546875" style="14" customWidth="1"/>
    <col min="12" max="12" width="6.42578125" style="14" customWidth="1"/>
    <col min="13" max="15" width="11.42578125" style="14"/>
    <col min="16" max="16" width="14" style="14" bestFit="1" customWidth="1"/>
    <col min="17" max="17" width="11.42578125" style="14"/>
    <col min="18" max="18" width="12.5703125" style="14" bestFit="1" customWidth="1"/>
    <col min="19" max="16384" width="11.42578125" style="14"/>
  </cols>
  <sheetData>
    <row r="1" spans="1:18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8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8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8" ht="17.2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8" s="15" customFormat="1" ht="15.75" x14ac:dyDescent="0.2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8" s="15" customFormat="1" ht="15.75" x14ac:dyDescent="0.25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8" s="15" customFormat="1" ht="15.75" x14ac:dyDescent="0.25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8" s="15" customFormat="1" ht="9.75" customHeigh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8" s="15" customFormat="1" ht="15.75" x14ac:dyDescent="0.25">
      <c r="A9" s="74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8" s="15" customFormat="1" ht="15.75" x14ac:dyDescent="0.25">
      <c r="A10" s="74" t="s">
        <v>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8" s="15" customFormat="1" ht="14.25" x14ac:dyDescent="0.2">
      <c r="A11" s="80" t="s">
        <v>22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8" s="15" customFormat="1" ht="10.5" customHeight="1" thickBot="1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8" s="19" customFormat="1" ht="24.75" customHeight="1" thickBot="1" x14ac:dyDescent="0.25">
      <c r="A13" s="16" t="s">
        <v>5</v>
      </c>
      <c r="B13" s="16"/>
      <c r="C13" s="16"/>
      <c r="D13" s="7" t="s">
        <v>6</v>
      </c>
      <c r="E13" s="1" t="s">
        <v>7</v>
      </c>
      <c r="F13" s="1"/>
      <c r="G13" s="17"/>
      <c r="H13" s="18" t="s">
        <v>17</v>
      </c>
      <c r="I13" s="81" t="s">
        <v>8</v>
      </c>
      <c r="J13" s="82"/>
      <c r="K13" s="1" t="s">
        <v>7</v>
      </c>
      <c r="L13" s="1"/>
      <c r="P13" s="20"/>
      <c r="R13" s="21"/>
    </row>
    <row r="14" spans="1:18" s="28" customFormat="1" ht="21.75" customHeight="1" x14ac:dyDescent="0.2">
      <c r="A14" s="83" t="s">
        <v>9</v>
      </c>
      <c r="B14" s="84"/>
      <c r="C14" s="85"/>
      <c r="D14" s="22">
        <f>+D15+D21</f>
        <v>149380794</v>
      </c>
      <c r="E14" s="22">
        <f>SUM(E15,E21)</f>
        <v>59171853.060000017</v>
      </c>
      <c r="F14" s="23">
        <f t="shared" ref="F14:F21" si="0">+E14/D14</f>
        <v>0.39611419564418715</v>
      </c>
      <c r="G14" s="24"/>
      <c r="H14" s="25">
        <f>SUM(H15+H21)</f>
        <v>0</v>
      </c>
      <c r="I14" s="26">
        <f>+I15+I21</f>
        <v>74351679</v>
      </c>
      <c r="J14" s="8">
        <f t="shared" ref="J14:J21" si="1">+I14/D14</f>
        <v>0.49773251975083221</v>
      </c>
      <c r="K14" s="27">
        <f t="shared" ref="K14:K21" si="2">+E14</f>
        <v>59171853.060000017</v>
      </c>
      <c r="L14" s="2">
        <f t="shared" ref="L14:L21" si="3">+K14/I14</f>
        <v>0.79583748283613098</v>
      </c>
      <c r="N14" s="29"/>
      <c r="O14" s="29"/>
      <c r="P14" s="30"/>
    </row>
    <row r="15" spans="1:18" s="39" customFormat="1" ht="19.5" customHeight="1" x14ac:dyDescent="0.2">
      <c r="A15" s="31" t="s">
        <v>10</v>
      </c>
      <c r="B15" s="32"/>
      <c r="C15" s="32"/>
      <c r="D15" s="33">
        <f>SUM(D16:D20)</f>
        <v>148151876</v>
      </c>
      <c r="E15" s="33">
        <f>SUM(E16:E20)</f>
        <v>58271583.540000014</v>
      </c>
      <c r="F15" s="34">
        <f t="shared" si="0"/>
        <v>0.39332329170101105</v>
      </c>
      <c r="G15" s="35"/>
      <c r="H15" s="36">
        <f>SUM(H16:H20)</f>
        <v>0</v>
      </c>
      <c r="I15" s="37">
        <f>SUM(I16:I20)</f>
        <v>73122761</v>
      </c>
      <c r="J15" s="9">
        <f>+I15/D15</f>
        <v>0.49356621714327803</v>
      </c>
      <c r="K15" s="38">
        <f>+E15</f>
        <v>58271583.540000014</v>
      </c>
      <c r="L15" s="2">
        <f t="shared" si="3"/>
        <v>0.79690075625016421</v>
      </c>
      <c r="P15" s="40"/>
    </row>
    <row r="16" spans="1:18" s="48" customFormat="1" ht="21" customHeight="1" x14ac:dyDescent="0.2">
      <c r="A16" s="41"/>
      <c r="B16" s="86" t="s">
        <v>11</v>
      </c>
      <c r="C16" s="87"/>
      <c r="D16" s="42">
        <f>[1]PGN.FUNC.XCTA!C15</f>
        <v>128220144</v>
      </c>
      <c r="E16" s="43">
        <f>[1]PGN.FUNC.XCTA!F15</f>
        <v>51884485.090000011</v>
      </c>
      <c r="F16" s="44">
        <f t="shared" si="0"/>
        <v>0.40465158961293951</v>
      </c>
      <c r="G16" s="45"/>
      <c r="H16" s="46">
        <v>0</v>
      </c>
      <c r="I16" s="47">
        <f>SUM('[1]PGN.FUNC-INV.EJECUCION.RESUME'!H17+H16)</f>
        <v>54172422</v>
      </c>
      <c r="J16" s="10">
        <f>+I16/D16</f>
        <v>0.42249540758587822</v>
      </c>
      <c r="K16" s="43">
        <f t="shared" si="2"/>
        <v>51884485.090000011</v>
      </c>
      <c r="L16" s="4">
        <f t="shared" si="3"/>
        <v>0.95776565223537558</v>
      </c>
    </row>
    <row r="17" spans="1:17" s="48" customFormat="1" ht="21" customHeight="1" x14ac:dyDescent="0.2">
      <c r="A17" s="41"/>
      <c r="B17" s="86" t="s">
        <v>12</v>
      </c>
      <c r="C17" s="87"/>
      <c r="D17" s="42">
        <f>[1]PGN.FUNC.XCTA!C16</f>
        <v>15720819</v>
      </c>
      <c r="E17" s="43">
        <f>[1]PGN.FUNC.XCTA!F16</f>
        <v>4424503.0200000005</v>
      </c>
      <c r="F17" s="44">
        <f t="shared" si="0"/>
        <v>0.28144227218696433</v>
      </c>
      <c r="G17" s="45"/>
      <c r="H17" s="46">
        <v>0</v>
      </c>
      <c r="I17" s="47">
        <f>SUM('[1]PGN.FUNC-INV.EJECUCION.RESUME'!H18+H17)</f>
        <v>14819554</v>
      </c>
      <c r="J17" s="3">
        <f t="shared" si="1"/>
        <v>0.94267060768271682</v>
      </c>
      <c r="K17" s="43">
        <f t="shared" si="2"/>
        <v>4424503.0200000005</v>
      </c>
      <c r="L17" s="4">
        <f t="shared" si="3"/>
        <v>0.29855844649575825</v>
      </c>
      <c r="P17" s="49"/>
    </row>
    <row r="18" spans="1:17" s="48" customFormat="1" ht="21" customHeight="1" x14ac:dyDescent="0.2">
      <c r="A18" s="41"/>
      <c r="B18" s="86" t="s">
        <v>13</v>
      </c>
      <c r="C18" s="87"/>
      <c r="D18" s="42">
        <f>[1]PGN.FUNC.XCTA!C17</f>
        <v>3593339</v>
      </c>
      <c r="E18" s="43">
        <f>[1]PGN.FUNC.XCTA!F17</f>
        <v>1429537.3600000003</v>
      </c>
      <c r="F18" s="44">
        <f t="shared" si="0"/>
        <v>0.39782980676190038</v>
      </c>
      <c r="G18" s="45"/>
      <c r="H18" s="46">
        <v>0</v>
      </c>
      <c r="I18" s="47">
        <f>SUM('[1]PGN.FUNC-INV.EJECUCION.RESUME'!H19+H18)</f>
        <v>3524110</v>
      </c>
      <c r="J18" s="10">
        <f t="shared" si="1"/>
        <v>0.98073407490915832</v>
      </c>
      <c r="K18" s="50">
        <f t="shared" si="2"/>
        <v>1429537.3600000003</v>
      </c>
      <c r="L18" s="4">
        <f t="shared" si="3"/>
        <v>0.40564493162812748</v>
      </c>
    </row>
    <row r="19" spans="1:17" s="48" customFormat="1" ht="21" customHeight="1" x14ac:dyDescent="0.2">
      <c r="A19" s="41"/>
      <c r="B19" s="86" t="s">
        <v>14</v>
      </c>
      <c r="C19" s="87"/>
      <c r="D19" s="42">
        <f>[1]PGN.FUNC.XCTA!C18</f>
        <v>264236</v>
      </c>
      <c r="E19" s="43">
        <f>[1]PGN.FUNC.XCTA!F18</f>
        <v>255811.12</v>
      </c>
      <c r="F19" s="44">
        <f t="shared" si="0"/>
        <v>0.96811607805143884</v>
      </c>
      <c r="G19" s="45"/>
      <c r="H19" s="51">
        <v>0</v>
      </c>
      <c r="I19" s="47">
        <f>SUM('[1]PGN.FUNC-INV.EJECUCION.RESUME'!H20+H19)</f>
        <v>264236</v>
      </c>
      <c r="J19" s="10">
        <f t="shared" si="1"/>
        <v>1</v>
      </c>
      <c r="K19" s="43">
        <f t="shared" si="2"/>
        <v>255811.12</v>
      </c>
      <c r="L19" s="4">
        <f t="shared" si="3"/>
        <v>0.96811607805143884</v>
      </c>
      <c r="O19" s="49"/>
      <c r="P19" s="49"/>
      <c r="Q19" s="49"/>
    </row>
    <row r="20" spans="1:17" s="52" customFormat="1" ht="22.5" customHeight="1" x14ac:dyDescent="0.2">
      <c r="A20" s="41"/>
      <c r="B20" s="86" t="s">
        <v>15</v>
      </c>
      <c r="C20" s="87"/>
      <c r="D20" s="42">
        <f>[1]PGN.FUNC.XCTA!C19</f>
        <v>353338</v>
      </c>
      <c r="E20" s="43">
        <f>[1]PGN.FUNC.XCTA!F19</f>
        <v>277246.94999999995</v>
      </c>
      <c r="F20" s="44">
        <f t="shared" si="0"/>
        <v>0.78465081593261965</v>
      </c>
      <c r="G20" s="45"/>
      <c r="H20" s="51">
        <v>0</v>
      </c>
      <c r="I20" s="47">
        <f>SUM('[1]PGN.FUNC-INV.EJECUCION.RESUME'!H21)</f>
        <v>342439</v>
      </c>
      <c r="J20" s="3">
        <f t="shared" si="1"/>
        <v>0.96915418098251538</v>
      </c>
      <c r="K20" s="43">
        <f t="shared" si="2"/>
        <v>277246.94999999995</v>
      </c>
      <c r="L20" s="4">
        <f t="shared" si="3"/>
        <v>0.80962434185358545</v>
      </c>
      <c r="O20" s="53"/>
      <c r="P20" s="53"/>
      <c r="Q20" s="53"/>
    </row>
    <row r="21" spans="1:17" s="39" customFormat="1" ht="21.75" customHeight="1" thickBot="1" x14ac:dyDescent="0.25">
      <c r="A21" s="54" t="s">
        <v>16</v>
      </c>
      <c r="B21" s="55"/>
      <c r="C21" s="56"/>
      <c r="D21" s="57">
        <f>[1]PGN.INV.PORMENORIZADO!D13</f>
        <v>1228918</v>
      </c>
      <c r="E21" s="58">
        <f>[1]PGN.INV.PORMENORIZADO!F13</f>
        <v>900269.52</v>
      </c>
      <c r="F21" s="59">
        <f t="shared" si="0"/>
        <v>0.73257086314953479</v>
      </c>
      <c r="G21" s="35"/>
      <c r="H21" s="60">
        <v>0</v>
      </c>
      <c r="I21" s="61">
        <f>SUM('[1]PGN.FUNC-INV.EJECUCION.RESUME'!H22+H21)</f>
        <v>1228918</v>
      </c>
      <c r="J21" s="5">
        <f t="shared" si="1"/>
        <v>1</v>
      </c>
      <c r="K21" s="57">
        <f t="shared" si="2"/>
        <v>900269.52</v>
      </c>
      <c r="L21" s="6">
        <f t="shared" si="3"/>
        <v>0.73257086314953479</v>
      </c>
      <c r="N21" s="62"/>
      <c r="O21" s="62"/>
      <c r="P21" s="62"/>
      <c r="Q21" s="62"/>
    </row>
    <row r="22" spans="1:17" ht="15" customHeight="1" thickBot="1" x14ac:dyDescent="0.3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7" ht="42.75" customHeight="1" x14ac:dyDescent="0.25">
      <c r="A23" s="77" t="s">
        <v>18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63"/>
      <c r="O23" s="64"/>
    </row>
    <row r="24" spans="1:17" ht="30" customHeight="1" x14ac:dyDescent="0.25">
      <c r="A24" s="89" t="s">
        <v>19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63"/>
    </row>
    <row r="25" spans="1:17" ht="39" customHeight="1" x14ac:dyDescent="0.25">
      <c r="A25" s="92" t="s">
        <v>23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4"/>
      <c r="M25" s="65"/>
    </row>
    <row r="26" spans="1:17" ht="13.5" customHeight="1" x14ac:dyDescent="0.25">
      <c r="A26" s="95" t="s">
        <v>21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65"/>
    </row>
    <row r="27" spans="1:17" ht="13.5" customHeight="1" x14ac:dyDescent="0.25">
      <c r="A27" s="98" t="s">
        <v>20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65"/>
    </row>
    <row r="28" spans="1:17" ht="12" customHeight="1" thickBot="1" x14ac:dyDescent="0.3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3"/>
      <c r="M28" s="65"/>
    </row>
    <row r="29" spans="1:17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5"/>
    </row>
    <row r="30" spans="1:17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5"/>
    </row>
    <row r="31" spans="1:17" x14ac:dyDescent="0.25">
      <c r="A31" s="67"/>
      <c r="B31" s="67"/>
      <c r="C31" s="67"/>
      <c r="D31" s="67"/>
      <c r="E31" s="67"/>
      <c r="F31" s="67"/>
      <c r="I31" s="67"/>
      <c r="J31" s="67"/>
      <c r="K31" s="67"/>
      <c r="L31" s="67"/>
    </row>
    <row r="36" spans="3:14" x14ac:dyDescent="0.25">
      <c r="C36" s="69"/>
      <c r="D36" s="70"/>
      <c r="E36" s="71"/>
      <c r="F36" s="71"/>
      <c r="G36" s="71"/>
      <c r="H36" s="71"/>
      <c r="I36" s="72"/>
      <c r="J36" s="72"/>
      <c r="K36" s="72"/>
      <c r="L36" s="71"/>
      <c r="M36" s="71"/>
      <c r="N36" s="71"/>
    </row>
    <row r="37" spans="3:14" x14ac:dyDescent="0.25">
      <c r="C37" s="70"/>
      <c r="D37" s="70"/>
      <c r="E37" s="71"/>
      <c r="F37" s="71"/>
      <c r="G37" s="71"/>
      <c r="H37" s="71"/>
      <c r="I37" s="72"/>
      <c r="J37" s="72"/>
      <c r="K37" s="72"/>
      <c r="L37" s="71"/>
      <c r="M37" s="71"/>
      <c r="N37" s="71"/>
    </row>
    <row r="38" spans="3:14" x14ac:dyDescent="0.25">
      <c r="C38" s="70"/>
      <c r="D38" s="70"/>
      <c r="E38" s="71"/>
      <c r="F38" s="71"/>
      <c r="G38" s="71"/>
      <c r="H38" s="71"/>
      <c r="I38" s="72"/>
      <c r="J38" s="72"/>
      <c r="K38" s="72"/>
      <c r="L38" s="71"/>
      <c r="M38" s="71"/>
      <c r="N38" s="71"/>
    </row>
    <row r="39" spans="3:14" x14ac:dyDescent="0.25">
      <c r="C39" s="70"/>
      <c r="D39" s="70"/>
      <c r="E39" s="70"/>
      <c r="F39" s="70"/>
      <c r="G39" s="70"/>
      <c r="H39" s="70"/>
      <c r="I39" s="73"/>
      <c r="J39" s="73"/>
      <c r="K39" s="70"/>
      <c r="L39" s="70"/>
      <c r="M39" s="70"/>
      <c r="N39" s="70"/>
    </row>
    <row r="40" spans="3:14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x14ac:dyDescent="0.25">
      <c r="C41" s="11"/>
      <c r="D41" s="11"/>
      <c r="E41" s="11"/>
      <c r="F41" s="12"/>
      <c r="G41" s="13"/>
      <c r="H41" s="13"/>
      <c r="I41" s="13"/>
      <c r="J41" s="13"/>
      <c r="K41" s="13"/>
      <c r="L41" s="13"/>
      <c r="M41" s="13"/>
      <c r="N41" s="13"/>
    </row>
    <row r="42" spans="3:14" x14ac:dyDescent="0.25"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</sheetData>
  <mergeCells count="23">
    <mergeCell ref="A24:L24"/>
    <mergeCell ref="A25:L25"/>
    <mergeCell ref="A26:L26"/>
    <mergeCell ref="A27:L27"/>
    <mergeCell ref="A28:L28"/>
    <mergeCell ref="A23:L23"/>
    <mergeCell ref="A10:L10"/>
    <mergeCell ref="A11:L11"/>
    <mergeCell ref="A12:L12"/>
    <mergeCell ref="I13:J13"/>
    <mergeCell ref="A14:C14"/>
    <mergeCell ref="B16:C16"/>
    <mergeCell ref="B17:C17"/>
    <mergeCell ref="B18:C18"/>
    <mergeCell ref="B19:C19"/>
    <mergeCell ref="B20:C20"/>
    <mergeCell ref="A22:L22"/>
    <mergeCell ref="A9:L9"/>
    <mergeCell ref="A1:L4"/>
    <mergeCell ref="A5:L5"/>
    <mergeCell ref="A6:L6"/>
    <mergeCell ref="A7:L7"/>
    <mergeCell ref="A8:L8"/>
  </mergeCells>
  <printOptions horizontalCentered="1" verticalCentered="1"/>
  <pageMargins left="0.25" right="0.36" top="0.34" bottom="0.25" header="0.18" footer="0.17"/>
  <pageSetup scale="95"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PGN.FUNC-INV.EJECUCION.RES.CONT</vt:lpstr>
      <vt:lpstr>'PGN.FUNC-INV.EJECUCION.RES.CONT'!Área_de_impresión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Arce</dc:creator>
  <cp:lastModifiedBy>David Arce</cp:lastModifiedBy>
  <cp:lastPrinted>2021-05-05T17:36:24Z</cp:lastPrinted>
  <dcterms:created xsi:type="dcterms:W3CDTF">2021-05-05T15:50:04Z</dcterms:created>
  <dcterms:modified xsi:type="dcterms:W3CDTF">2021-06-03T14:45:28Z</dcterms:modified>
</cp:coreProperties>
</file>