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75" windowWidth="20115" windowHeight="799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E22" i="1"/>
  <c r="J22" i="1" s="1"/>
  <c r="K22" i="1" s="1"/>
  <c r="D22" i="1"/>
  <c r="H21" i="1"/>
  <c r="E21" i="1"/>
  <c r="D21" i="1"/>
  <c r="I21" i="1" s="1"/>
  <c r="H20" i="1"/>
  <c r="I20" i="1" s="1"/>
  <c r="E20" i="1"/>
  <c r="F20" i="1" s="1"/>
  <c r="D20" i="1"/>
  <c r="H19" i="1"/>
  <c r="E19" i="1"/>
  <c r="J19" i="1" s="1"/>
  <c r="K19" i="1" s="1"/>
  <c r="D19" i="1"/>
  <c r="H18" i="1"/>
  <c r="E18" i="1"/>
  <c r="D18" i="1"/>
  <c r="H17" i="1"/>
  <c r="E17" i="1"/>
  <c r="D17" i="1"/>
  <c r="I18" i="1" l="1"/>
  <c r="F21" i="1"/>
  <c r="F18" i="1"/>
  <c r="H16" i="1"/>
  <c r="F17" i="1"/>
  <c r="I19" i="1"/>
  <c r="D16" i="1"/>
  <c r="D15" i="1" s="1"/>
  <c r="F19" i="1"/>
  <c r="J17" i="1"/>
  <c r="K17" i="1" s="1"/>
  <c r="I22" i="1"/>
  <c r="J18" i="1"/>
  <c r="K18" i="1" s="1"/>
  <c r="F22" i="1"/>
  <c r="I17" i="1"/>
  <c r="H15" i="1"/>
  <c r="J21" i="1"/>
  <c r="K21" i="1" s="1"/>
  <c r="E16" i="1"/>
  <c r="J20" i="1"/>
  <c r="K20" i="1" s="1"/>
  <c r="I15" i="1" l="1"/>
  <c r="I16" i="1"/>
  <c r="F16" i="1"/>
  <c r="E15" i="1"/>
  <c r="J16" i="1"/>
  <c r="K16" i="1" s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<sst xmlns="http://schemas.openxmlformats.org/spreadsheetml/2006/main" count="19" uniqueCount="18">
  <si>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</si>
  <si>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</si>
  <si>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</si>
  <si>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</si>
  <si>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</si>
  <si>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JULIO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</si>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</sst>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-%202015-2016-2017-2018/EJECUCION%202015-2016-2017-2018/EJECUCION%20-%202018/7julio%20-%202018/EJECUCION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89358797</v>
          </cell>
          <cell r="D15">
            <v>52786430.000000007</v>
          </cell>
          <cell r="F15">
            <v>49817213.510000005</v>
          </cell>
        </row>
        <row r="16">
          <cell r="C16">
            <v>19996750.719999999</v>
          </cell>
          <cell r="D16">
            <v>17699221.719999999</v>
          </cell>
          <cell r="F16">
            <v>8934995.5500000007</v>
          </cell>
        </row>
        <row r="17">
          <cell r="C17">
            <v>5212392.6100000003</v>
          </cell>
          <cell r="D17">
            <v>4602363.6100000003</v>
          </cell>
          <cell r="F17">
            <v>2523815.87</v>
          </cell>
        </row>
        <row r="18">
          <cell r="C18">
            <v>3031714.26</v>
          </cell>
          <cell r="D18">
            <v>2932414.26</v>
          </cell>
          <cell r="F18">
            <v>1086302.2599999998</v>
          </cell>
        </row>
        <row r="19">
          <cell r="C19">
            <v>460914.41</v>
          </cell>
          <cell r="D19">
            <v>399464.41</v>
          </cell>
          <cell r="F19">
            <v>175907.55</v>
          </cell>
        </row>
      </sheetData>
      <sheetData sheetId="3"/>
      <sheetData sheetId="4">
        <row r="13">
          <cell r="E13">
            <v>3518708</v>
          </cell>
          <cell r="F13">
            <v>3433708</v>
          </cell>
          <cell r="G13">
            <v>1795688.2800000003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10" zoomScale="130" zoomScaleNormal="130" workbookViewId="0">
      <selection activeCell="M20" sqref="M20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285156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121579277</v>
      </c>
      <c r="E15" s="14">
        <f>+E16+E22</f>
        <v>64333923.019999996</v>
      </c>
      <c r="F15" s="15">
        <f t="shared" ref="F15:F22" si="0">+E15/D15</f>
        <v>0.52915204471893673</v>
      </c>
      <c r="G15" s="16"/>
      <c r="H15" s="17">
        <f>+H16+H22</f>
        <v>81853602</v>
      </c>
      <c r="I15" s="18">
        <f t="shared" ref="I15:I22" si="1">+H15/D15</f>
        <v>0.67325290970434049</v>
      </c>
      <c r="J15" s="19">
        <f t="shared" ref="J15:J22" si="2">+E15</f>
        <v>64333923.019999996</v>
      </c>
      <c r="K15" s="20">
        <f t="shared" ref="K15:K22" si="3">+J15/H15</f>
        <v>0.78596324960751263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118060569</v>
      </c>
      <c r="E16" s="23">
        <f>SUM(E17:E21)</f>
        <v>62538234.739999995</v>
      </c>
      <c r="F16" s="24">
        <f t="shared" si="0"/>
        <v>0.52971314021025928</v>
      </c>
      <c r="G16" s="25"/>
      <c r="H16" s="26">
        <f>SUM(H17:H21)</f>
        <v>78419894</v>
      </c>
      <c r="I16" s="27">
        <f t="shared" si="1"/>
        <v>0.66423442360336249</v>
      </c>
      <c r="J16" s="28">
        <f t="shared" si="2"/>
        <v>62538234.739999995</v>
      </c>
      <c r="K16" s="29">
        <f t="shared" si="3"/>
        <v>0.79747920521290161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89358797</v>
      </c>
      <c r="E17" s="33">
        <f>[1]PGN.FUNC.XCTA!F15</f>
        <v>49817213.510000005</v>
      </c>
      <c r="F17" s="34">
        <f t="shared" si="0"/>
        <v>0.55749646573688771</v>
      </c>
      <c r="G17" s="35"/>
      <c r="H17" s="36">
        <f>[1]PGN.FUNC.XCTA!D15</f>
        <v>52786430.000000007</v>
      </c>
      <c r="I17" s="37">
        <f t="shared" si="1"/>
        <v>0.59072449240783764</v>
      </c>
      <c r="J17" s="33">
        <f t="shared" si="2"/>
        <v>49817213.510000005</v>
      </c>
      <c r="K17" s="38">
        <f t="shared" si="3"/>
        <v>0.94375038262674704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19996750.719999999</v>
      </c>
      <c r="E18" s="33">
        <f>[1]PGN.FUNC.XCTA!F16</f>
        <v>8934995.5500000007</v>
      </c>
      <c r="F18" s="34">
        <f t="shared" si="0"/>
        <v>0.4468223700495278</v>
      </c>
      <c r="G18" s="35"/>
      <c r="H18" s="36">
        <f>[1]PGN.FUNC.XCTA!D16</f>
        <v>17699221.719999999</v>
      </c>
      <c r="I18" s="37">
        <f t="shared" si="1"/>
        <v>0.8851048836798221</v>
      </c>
      <c r="J18" s="33">
        <f t="shared" si="2"/>
        <v>8934995.5500000007</v>
      </c>
      <c r="K18" s="38">
        <f t="shared" si="3"/>
        <v>0.50482420590864274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5212392.6100000003</v>
      </c>
      <c r="E19" s="33">
        <f>[1]PGN.FUNC.XCTA!F17</f>
        <v>2523815.87</v>
      </c>
      <c r="F19" s="34">
        <f t="shared" si="0"/>
        <v>0.4841952743847513</v>
      </c>
      <c r="G19" s="35"/>
      <c r="H19" s="36">
        <f>[1]PGN.FUNC.XCTA!D17</f>
        <v>4602363.6100000003</v>
      </c>
      <c r="I19" s="37">
        <f t="shared" si="1"/>
        <v>0.88296564636561403</v>
      </c>
      <c r="J19" s="33">
        <f t="shared" si="2"/>
        <v>2523815.87</v>
      </c>
      <c r="K19" s="38">
        <f t="shared" si="3"/>
        <v>0.54837385392937255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3031714.26</v>
      </c>
      <c r="E20" s="33">
        <f>[1]PGN.FUNC.XCTA!F18</f>
        <v>1086302.2599999998</v>
      </c>
      <c r="F20" s="34">
        <f t="shared" si="0"/>
        <v>0.35831287741477319</v>
      </c>
      <c r="G20" s="35"/>
      <c r="H20" s="36">
        <f>[1]PGN.FUNC.XCTA!D18</f>
        <v>2932414.26</v>
      </c>
      <c r="I20" s="37">
        <f t="shared" si="1"/>
        <v>0.96724625360966565</v>
      </c>
      <c r="J20" s="33">
        <f t="shared" si="2"/>
        <v>1086302.2599999998</v>
      </c>
      <c r="K20" s="38">
        <f t="shared" si="3"/>
        <v>0.37044638433861654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460914.41</v>
      </c>
      <c r="E21" s="33">
        <f>[1]PGN.FUNC.XCTA!F19</f>
        <v>175907.55</v>
      </c>
      <c r="F21" s="34">
        <f t="shared" si="0"/>
        <v>0.381649057142735</v>
      </c>
      <c r="G21" s="35"/>
      <c r="H21" s="36">
        <f>[1]PGN.FUNC.XCTA!D19</f>
        <v>399464.41</v>
      </c>
      <c r="I21" s="37">
        <f t="shared" si="1"/>
        <v>0.8666780671925618</v>
      </c>
      <c r="J21" s="33">
        <f t="shared" si="2"/>
        <v>175907.55</v>
      </c>
      <c r="K21" s="38">
        <f t="shared" si="3"/>
        <v>0.44035850402793081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3518708</v>
      </c>
      <c r="E22" s="45">
        <f>[1]PGN.INV.PORMENORIZADO!G13</f>
        <v>1795688.2800000003</v>
      </c>
      <c r="F22" s="46">
        <f t="shared" si="0"/>
        <v>0.51032602875828292</v>
      </c>
      <c r="G22" s="25"/>
      <c r="H22" s="47">
        <f>[1]PGN.INV.PORMENORIZADO!F13</f>
        <v>3433708</v>
      </c>
      <c r="I22" s="48">
        <f t="shared" si="1"/>
        <v>0.9758434061593062</v>
      </c>
      <c r="J22" s="44">
        <f t="shared" si="2"/>
        <v>1795688.2800000003</v>
      </c>
      <c r="K22" s="49">
        <f t="shared" si="3"/>
        <v>0.5229589353550157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Laurentino Ediño Lasso Perez</cp:lastModifiedBy>
  <dcterms:created xsi:type="dcterms:W3CDTF">2018-08-07T14:22:03Z</dcterms:created>
  <dcterms:modified xsi:type="dcterms:W3CDTF">2018-08-07T15:01:45Z</dcterms:modified>
</cp:coreProperties>
</file>