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ino.lasso\Desktop\"/>
    </mc:Choice>
  </mc:AlternateContent>
  <bookViews>
    <workbookView xWindow="240" yWindow="75" windowWidth="20115" windowHeight="7995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52511"/>
</workbook>
</file>

<file path=xl/calcChain.xml><?xml version="1.0" encoding="utf-8"?>
<calcChain xmlns="http://schemas.openxmlformats.org/spreadsheetml/2006/main">
  <c r="H22" i="1" l="1"/>
  <c r="E22" i="1"/>
  <c r="F22" i="1" s="1"/>
  <c r="D22" i="1"/>
  <c r="I22" i="1" s="1"/>
  <c r="H21" i="1"/>
  <c r="E21" i="1"/>
  <c r="J21" i="1" s="1"/>
  <c r="K21" i="1" s="1"/>
  <c r="D21" i="1"/>
  <c r="F21" i="1" s="1"/>
  <c r="H20" i="1"/>
  <c r="I20" i="1" s="1"/>
  <c r="F20" i="1"/>
  <c r="E20" i="1"/>
  <c r="J20" i="1" s="1"/>
  <c r="D20" i="1"/>
  <c r="H19" i="1"/>
  <c r="E19" i="1"/>
  <c r="D19" i="1"/>
  <c r="I19" i="1" s="1"/>
  <c r="H18" i="1"/>
  <c r="E18" i="1"/>
  <c r="D18" i="1"/>
  <c r="I18" i="1" s="1"/>
  <c r="H17" i="1"/>
  <c r="I17" i="1" s="1"/>
  <c r="E17" i="1"/>
  <c r="J17" i="1" s="1"/>
  <c r="K17" i="1" s="1"/>
  <c r="D17" i="1"/>
  <c r="F18" i="1" l="1"/>
  <c r="D16" i="1"/>
  <c r="D15" i="1" s="1"/>
  <c r="I21" i="1"/>
  <c r="F19" i="1"/>
  <c r="K20" i="1"/>
  <c r="J19" i="1"/>
  <c r="K19" i="1" s="1"/>
  <c r="E16" i="1"/>
  <c r="F17" i="1"/>
  <c r="H16" i="1"/>
  <c r="J18" i="1"/>
  <c r="K18" i="1" s="1"/>
  <c r="J22" i="1"/>
  <c r="K22" i="1" s="1"/>
  <c r="I16" i="1" l="1"/>
  <c r="H15" i="1"/>
  <c r="I15" i="1" s="1"/>
  <c r="J16" i="1"/>
  <c r="K16" i="1" s="1"/>
  <c r="F16" i="1"/>
  <c r="E15" i="1"/>
  <c r="F15" i="1" l="1"/>
  <c r="J15" i="1"/>
  <c r="K15" i="1" s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<sst xmlns="http://schemas.openxmlformats.org/spreadsheetml/2006/main" count="19" uniqueCount="18">
  <si>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</si>
  <si>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</si>
  <si>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</si>
  <si>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</si>
  <si>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</si>
  <si>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MAYO DE 2018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</si>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</sst>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9" fillId="0" borderId="0" xfId="1" applyNumberFormat="1" applyFont="1"/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Alignment="1">
      <alignment horizontal="center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5" fillId="0" borderId="0" xfId="1" applyNumberFormat="1" applyFont="1" applyAlignment="1" applyProtection="1">
      <alignment horizontal="center"/>
      <protection locked="0"/>
    </xf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juan%202018/EJECUCION%20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89358797</v>
          </cell>
          <cell r="D15">
            <v>38164568.000000007</v>
          </cell>
          <cell r="F15">
            <v>35284123.880000018</v>
          </cell>
        </row>
        <row r="16">
          <cell r="C16">
            <v>20090341</v>
          </cell>
          <cell r="D16">
            <v>15090531</v>
          </cell>
          <cell r="F16">
            <v>6832987.8399999989</v>
          </cell>
        </row>
        <row r="17">
          <cell r="C17">
            <v>5162151</v>
          </cell>
          <cell r="D17">
            <v>4087859</v>
          </cell>
          <cell r="F17">
            <v>1884117.6700000002</v>
          </cell>
        </row>
        <row r="18">
          <cell r="C18">
            <v>3720306</v>
          </cell>
          <cell r="D18">
            <v>2905970</v>
          </cell>
          <cell r="F18">
            <v>1273616.3799999999</v>
          </cell>
        </row>
        <row r="19">
          <cell r="C19">
            <v>604472</v>
          </cell>
          <cell r="D19">
            <v>392834</v>
          </cell>
          <cell r="F19">
            <v>115161.02</v>
          </cell>
        </row>
      </sheetData>
      <sheetData sheetId="3"/>
      <sheetData sheetId="4">
        <row r="13">
          <cell r="E13">
            <v>2657113</v>
          </cell>
          <cell r="F13">
            <v>2379080</v>
          </cell>
          <cell r="G13">
            <v>1245593.4500000002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25"/>
  <sheetViews>
    <sheetView tabSelected="1" workbookViewId="0">
      <selection activeCell="A12" sqref="A12:K12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7" style="1" customWidth="1"/>
    <col min="7" max="7" width="1.140625" style="2" customWidth="1"/>
    <col min="8" max="8" width="11.42578125" style="1"/>
    <col min="9" max="9" width="5.285156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1" ht="17.25" customHeight="1" x14ac:dyDescent="0.25"/>
    <row r="5" spans="1:11" s="3" customFormat="1" ht="15.75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3" customFormat="1" ht="15.75" x14ac:dyDescent="0.25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3" customFormat="1" ht="15.75" x14ac:dyDescent="0.25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3" customFormat="1" ht="9.75" customHeight="1" x14ac:dyDescent="0.25">
      <c r="B8" s="4"/>
      <c r="C8" s="4"/>
      <c r="D8" s="4"/>
      <c r="E8" s="4"/>
      <c r="F8" s="5"/>
      <c r="G8" s="6"/>
    </row>
    <row r="9" spans="1:11" s="3" customFormat="1" ht="15.75" x14ac:dyDescent="0.2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3" customFormat="1" ht="15.75" x14ac:dyDescent="0.2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s="3" customFormat="1" ht="14.25" x14ac:dyDescent="0.2">
      <c r="A11" s="61" t="s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s="3" customFormat="1" ht="14.25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5.75" thickBot="1" x14ac:dyDescent="0.3">
      <c r="B13" s="7"/>
      <c r="C13" s="7"/>
      <c r="D13" s="7"/>
      <c r="E13" s="7"/>
      <c r="F13" s="7"/>
      <c r="G13" s="8"/>
    </row>
    <row r="14" spans="1:11" s="13" customFormat="1" ht="24.75" customHeight="1" thickBot="1" x14ac:dyDescent="0.25">
      <c r="A14" s="9" t="s">
        <v>6</v>
      </c>
      <c r="B14" s="9"/>
      <c r="C14" s="9"/>
      <c r="D14" s="10" t="s">
        <v>7</v>
      </c>
      <c r="E14" s="11" t="s">
        <v>8</v>
      </c>
      <c r="F14" s="11"/>
      <c r="G14" s="12"/>
      <c r="H14" s="55" t="s">
        <v>9</v>
      </c>
      <c r="I14" s="56"/>
      <c r="J14" s="11" t="s">
        <v>8</v>
      </c>
      <c r="K14" s="11"/>
    </row>
    <row r="15" spans="1:11" s="5" customFormat="1" ht="21.75" customHeight="1" x14ac:dyDescent="0.2">
      <c r="A15" s="57" t="s">
        <v>10</v>
      </c>
      <c r="B15" s="58"/>
      <c r="C15" s="59"/>
      <c r="D15" s="14">
        <f>+D16+D22</f>
        <v>121593180</v>
      </c>
      <c r="E15" s="14">
        <f>+E16+E22</f>
        <v>46635600.240000024</v>
      </c>
      <c r="F15" s="15">
        <f t="shared" ref="F15:F22" si="0">+E15/D15</f>
        <v>0.38353796027046932</v>
      </c>
      <c r="G15" s="16"/>
      <c r="H15" s="17">
        <f>+H16+H22</f>
        <v>63020842.000000007</v>
      </c>
      <c r="I15" s="18">
        <f t="shared" ref="I15:I22" si="1">+H15/D15</f>
        <v>0.51829257200115997</v>
      </c>
      <c r="J15" s="19">
        <f t="shared" ref="J15:J22" si="2">+E15</f>
        <v>46635600.240000024</v>
      </c>
      <c r="K15" s="20">
        <f t="shared" ref="K15:K22" si="3">+J15/H15</f>
        <v>0.74000281113349797</v>
      </c>
    </row>
    <row r="16" spans="1:11" s="30" customFormat="1" ht="19.5" customHeight="1" x14ac:dyDescent="0.25">
      <c r="A16" s="21" t="s">
        <v>11</v>
      </c>
      <c r="B16" s="22"/>
      <c r="C16" s="22"/>
      <c r="D16" s="23">
        <f>SUM(D17:D21)</f>
        <v>118936067</v>
      </c>
      <c r="E16" s="23">
        <f>SUM(E17:E21)</f>
        <v>45390006.790000021</v>
      </c>
      <c r="F16" s="24">
        <f t="shared" si="0"/>
        <v>0.38163366197404208</v>
      </c>
      <c r="G16" s="25"/>
      <c r="H16" s="26">
        <f>SUM(H17:H21)</f>
        <v>60641762.000000007</v>
      </c>
      <c r="I16" s="27">
        <f t="shared" si="1"/>
        <v>0.50986856661402813</v>
      </c>
      <c r="J16" s="28">
        <f t="shared" si="2"/>
        <v>45390006.790000021</v>
      </c>
      <c r="K16" s="29">
        <f t="shared" si="3"/>
        <v>0.74849419431447284</v>
      </c>
    </row>
    <row r="17" spans="1:11" s="39" customFormat="1" ht="21" customHeight="1" x14ac:dyDescent="0.25">
      <c r="A17" s="31"/>
      <c r="B17" s="52" t="s">
        <v>12</v>
      </c>
      <c r="C17" s="53"/>
      <c r="D17" s="32">
        <f>[1]PGN.FUNC.XCTA!C15</f>
        <v>89358797</v>
      </c>
      <c r="E17" s="33">
        <f>[1]PGN.FUNC.XCTA!F15</f>
        <v>35284123.880000018</v>
      </c>
      <c r="F17" s="34">
        <f t="shared" si="0"/>
        <v>0.39485898495253935</v>
      </c>
      <c r="G17" s="35"/>
      <c r="H17" s="36">
        <f>[1]PGN.FUNC.XCTA!D15</f>
        <v>38164568.000000007</v>
      </c>
      <c r="I17" s="37">
        <f t="shared" si="1"/>
        <v>0.42709357423421901</v>
      </c>
      <c r="J17" s="33">
        <f t="shared" si="2"/>
        <v>35284123.880000018</v>
      </c>
      <c r="K17" s="38">
        <f t="shared" si="3"/>
        <v>0.92452569828643183</v>
      </c>
    </row>
    <row r="18" spans="1:11" s="39" customFormat="1" ht="21" customHeight="1" x14ac:dyDescent="0.25">
      <c r="A18" s="31"/>
      <c r="B18" s="52" t="s">
        <v>13</v>
      </c>
      <c r="C18" s="53"/>
      <c r="D18" s="32">
        <f>[1]PGN.FUNC.XCTA!C16</f>
        <v>20090341</v>
      </c>
      <c r="E18" s="33">
        <f>[1]PGN.FUNC.XCTA!F16</f>
        <v>6832987.8399999989</v>
      </c>
      <c r="F18" s="34">
        <f t="shared" si="0"/>
        <v>0.34011308419304576</v>
      </c>
      <c r="G18" s="35"/>
      <c r="H18" s="36">
        <f>[1]PGN.FUNC.XCTA!D16</f>
        <v>15090531</v>
      </c>
      <c r="I18" s="37">
        <f t="shared" si="1"/>
        <v>0.75113364178338238</v>
      </c>
      <c r="J18" s="33">
        <f t="shared" si="2"/>
        <v>6832987.8399999989</v>
      </c>
      <c r="K18" s="38">
        <f t="shared" si="3"/>
        <v>0.45279969538513914</v>
      </c>
    </row>
    <row r="19" spans="1:11" s="39" customFormat="1" ht="21" customHeight="1" x14ac:dyDescent="0.25">
      <c r="A19" s="31"/>
      <c r="B19" s="52" t="s">
        <v>14</v>
      </c>
      <c r="C19" s="53"/>
      <c r="D19" s="32">
        <f>[1]PGN.FUNC.XCTA!C17</f>
        <v>5162151</v>
      </c>
      <c r="E19" s="33">
        <f>[1]PGN.FUNC.XCTA!F17</f>
        <v>1884117.6700000002</v>
      </c>
      <c r="F19" s="34">
        <f t="shared" si="0"/>
        <v>0.36498693470996879</v>
      </c>
      <c r="G19" s="35"/>
      <c r="H19" s="36">
        <f>[1]PGN.FUNC.XCTA!D17</f>
        <v>4087859</v>
      </c>
      <c r="I19" s="37">
        <f t="shared" si="1"/>
        <v>0.79189062853837477</v>
      </c>
      <c r="J19" s="33">
        <f t="shared" si="2"/>
        <v>1884117.6700000002</v>
      </c>
      <c r="K19" s="38">
        <f t="shared" si="3"/>
        <v>0.46090573818715375</v>
      </c>
    </row>
    <row r="20" spans="1:11" s="39" customFormat="1" ht="21" customHeight="1" x14ac:dyDescent="0.25">
      <c r="A20" s="31"/>
      <c r="B20" s="52" t="s">
        <v>15</v>
      </c>
      <c r="C20" s="53"/>
      <c r="D20" s="32">
        <f>[1]PGN.FUNC.XCTA!C18</f>
        <v>3720306</v>
      </c>
      <c r="E20" s="33">
        <f>[1]PGN.FUNC.XCTA!F18</f>
        <v>1273616.3799999999</v>
      </c>
      <c r="F20" s="34">
        <f t="shared" si="0"/>
        <v>0.34234183424696785</v>
      </c>
      <c r="G20" s="35"/>
      <c r="H20" s="36">
        <f>[1]PGN.FUNC.XCTA!D18</f>
        <v>2905970</v>
      </c>
      <c r="I20" s="37">
        <f t="shared" si="1"/>
        <v>0.78111047854665716</v>
      </c>
      <c r="J20" s="33">
        <f t="shared" si="2"/>
        <v>1273616.3799999999</v>
      </c>
      <c r="K20" s="38">
        <f t="shared" si="3"/>
        <v>0.43827581840142876</v>
      </c>
    </row>
    <row r="21" spans="1:11" s="40" customFormat="1" ht="21" customHeight="1" x14ac:dyDescent="0.25">
      <c r="A21" s="31"/>
      <c r="B21" s="52" t="s">
        <v>16</v>
      </c>
      <c r="C21" s="53"/>
      <c r="D21" s="32">
        <f>[1]PGN.FUNC.XCTA!C19</f>
        <v>604472</v>
      </c>
      <c r="E21" s="33">
        <f>[1]PGN.FUNC.XCTA!F19</f>
        <v>115161.02</v>
      </c>
      <c r="F21" s="34">
        <f t="shared" si="0"/>
        <v>0.19051506107809793</v>
      </c>
      <c r="G21" s="35"/>
      <c r="H21" s="36">
        <f>[1]PGN.FUNC.XCTA!D19</f>
        <v>392834</v>
      </c>
      <c r="I21" s="37">
        <f t="shared" si="1"/>
        <v>0.64987956431397975</v>
      </c>
      <c r="J21" s="33">
        <f t="shared" si="2"/>
        <v>115161.02</v>
      </c>
      <c r="K21" s="38">
        <f t="shared" si="3"/>
        <v>0.2931544112780462</v>
      </c>
    </row>
    <row r="22" spans="1:11" s="30" customFormat="1" ht="19.5" customHeight="1" thickBot="1" x14ac:dyDescent="0.3">
      <c r="A22" s="41" t="s">
        <v>17</v>
      </c>
      <c r="B22" s="42"/>
      <c r="C22" s="43"/>
      <c r="D22" s="44">
        <f>[1]PGN.INV.PORMENORIZADO!E13</f>
        <v>2657113</v>
      </c>
      <c r="E22" s="45">
        <f>[1]PGN.INV.PORMENORIZADO!G13</f>
        <v>1245593.4500000002</v>
      </c>
      <c r="F22" s="46">
        <f t="shared" si="0"/>
        <v>0.46877699593506195</v>
      </c>
      <c r="G22" s="25"/>
      <c r="H22" s="47">
        <f>[1]PGN.INV.PORMENORIZADO!F13</f>
        <v>2379080</v>
      </c>
      <c r="I22" s="48">
        <f t="shared" si="1"/>
        <v>0.8953627489685233</v>
      </c>
      <c r="J22" s="44">
        <f t="shared" si="2"/>
        <v>1245593.4500000002</v>
      </c>
      <c r="K22" s="49">
        <f t="shared" si="3"/>
        <v>0.52356097735259011</v>
      </c>
    </row>
    <row r="23" spans="1:11" x14ac:dyDescent="0.25">
      <c r="A23" s="13"/>
      <c r="B23" s="50"/>
      <c r="C23" s="50"/>
    </row>
    <row r="24" spans="1:11" x14ac:dyDescent="0.25">
      <c r="A24" s="51"/>
      <c r="B24" s="50"/>
      <c r="C24" s="50"/>
    </row>
    <row r="25" spans="1:11" x14ac:dyDescent="0.25">
      <c r="A25" s="13"/>
      <c r="B25" s="50"/>
      <c r="C25" s="50"/>
    </row>
  </sheetData>
  <mergeCells count="14">
    <mergeCell ref="A11:K11"/>
    <mergeCell ref="A5:K5"/>
    <mergeCell ref="A6:K6"/>
    <mergeCell ref="A7:K7"/>
    <mergeCell ref="A9:K9"/>
    <mergeCell ref="A10:K10"/>
    <mergeCell ref="B20:C20"/>
    <mergeCell ref="B21:C21"/>
    <mergeCell ref="A12:K12"/>
    <mergeCell ref="H14:I14"/>
    <mergeCell ref="A15:C15"/>
    <mergeCell ref="B17:C17"/>
    <mergeCell ref="B18:C18"/>
    <mergeCell ref="B19:C19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Ministerio Público de Panamá</cp:lastModifiedBy>
  <dcterms:created xsi:type="dcterms:W3CDTF">2018-06-06T20:47:41Z</dcterms:created>
  <dcterms:modified xsi:type="dcterms:W3CDTF">2018-08-07T19:44:52Z</dcterms:modified>
</cp:coreProperties>
</file>